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5" yWindow="-60" windowWidth="11775" windowHeight="8100"/>
  </bookViews>
  <sheets>
    <sheet name="Índice" sheetId="20" r:id="rId1"/>
    <sheet name="Datos Generales" sheetId="4" r:id="rId2"/>
    <sheet name="Residuos No Peligrosos" sheetId="9" r:id="rId3"/>
    <sheet name="Residuos Peligrosos " sheetId="10" r:id="rId4"/>
    <sheet name="Recurso Agua" sheetId="11" r:id="rId5"/>
    <sheet name="Emision deGases" sheetId="12" r:id="rId6"/>
    <sheet name="Combustibles" sheetId="13" r:id="rId7"/>
    <sheet name="Ingresos" sheetId="14" r:id="rId8"/>
    <sheet name="Gastos" sheetId="15" r:id="rId9"/>
    <sheet name="Huella" sheetId="19" r:id="rId10"/>
  </sheets>
  <calcPr calcId="125725"/>
</workbook>
</file>

<file path=xl/calcChain.xml><?xml version="1.0" encoding="utf-8"?>
<calcChain xmlns="http://schemas.openxmlformats.org/spreadsheetml/2006/main">
  <c r="S66" i="15"/>
  <c r="R66"/>
  <c r="Q66"/>
  <c r="P66"/>
  <c r="O66"/>
  <c r="N66"/>
  <c r="M66"/>
  <c r="K66"/>
  <c r="J66"/>
  <c r="H66"/>
  <c r="G66"/>
  <c r="F66"/>
  <c r="C66"/>
  <c r="E66"/>
  <c r="D66"/>
  <c r="G39" i="4"/>
  <c r="G38"/>
  <c r="G62" i="19"/>
  <c r="G35" i="14"/>
  <c r="G17"/>
  <c r="G72" i="13" l="1"/>
  <c r="G71"/>
  <c r="G70"/>
  <c r="G58"/>
  <c r="F49" i="12"/>
  <c r="F48"/>
  <c r="F47"/>
  <c r="F46"/>
  <c r="F45"/>
  <c r="F44"/>
  <c r="F43"/>
  <c r="H29"/>
  <c r="H30"/>
  <c r="H31"/>
  <c r="H22"/>
  <c r="H23"/>
  <c r="H24"/>
  <c r="H25"/>
  <c r="H26"/>
  <c r="H27"/>
  <c r="H28"/>
  <c r="H21"/>
  <c r="H20"/>
  <c r="F9"/>
  <c r="E402" i="11"/>
  <c r="E401"/>
  <c r="E378" l="1"/>
  <c r="E377"/>
  <c r="E366"/>
  <c r="E365"/>
  <c r="E354"/>
  <c r="E353"/>
  <c r="E342"/>
  <c r="E341"/>
  <c r="E330"/>
  <c r="E319"/>
  <c r="E307"/>
  <c r="E295"/>
  <c r="E284"/>
  <c r="E283"/>
  <c r="E272"/>
  <c r="E261"/>
  <c r="E250"/>
  <c r="E239"/>
  <c r="E228"/>
  <c r="E227"/>
  <c r="E216"/>
  <c r="E205"/>
  <c r="E194"/>
  <c r="E193"/>
  <c r="E181"/>
  <c r="E170"/>
  <c r="E138" l="1"/>
  <c r="E95"/>
  <c r="E75"/>
  <c r="E18" l="1"/>
  <c r="E8"/>
  <c r="G46" i="10"/>
  <c r="G36"/>
  <c r="G8"/>
  <c r="G37" i="9"/>
  <c r="G27"/>
  <c r="G8"/>
  <c r="G70" i="4"/>
  <c r="G28"/>
  <c r="G29"/>
  <c r="G27"/>
  <c r="G8"/>
</calcChain>
</file>

<file path=xl/sharedStrings.xml><?xml version="1.0" encoding="utf-8"?>
<sst xmlns="http://schemas.openxmlformats.org/spreadsheetml/2006/main" count="2195" uniqueCount="345">
  <si>
    <t>( VALORES ABSOLUTOS Y RELATIVOS)</t>
  </si>
  <si>
    <t>SI</t>
  </si>
  <si>
    <t>NO</t>
  </si>
  <si>
    <t>TOTAL</t>
  </si>
  <si>
    <t>ABSOLUTOS</t>
  </si>
  <si>
    <t>RELATIVOS</t>
  </si>
  <si>
    <t>( VALORES ABSOLUTOS )</t>
  </si>
  <si>
    <t>( VALORES ABSOLUTOS)</t>
  </si>
  <si>
    <t>NACIONAL</t>
  </si>
  <si>
    <t>Fuente:  INEC- Encuesta de Informacion Ambiental Economica en Empresas Publicas 2012</t>
  </si>
  <si>
    <t>DISPONE DE UNA ESTRUCTURA ORGANIZACIONAL</t>
  </si>
  <si>
    <t>DESECHOS</t>
  </si>
  <si>
    <t>AGUA</t>
  </si>
  <si>
    <t>OTROS</t>
  </si>
  <si>
    <t>PERMISO LICENCIA Y CERTIFICACION AMBIENTAL</t>
  </si>
  <si>
    <t>PERMISO AMBIENTAL</t>
  </si>
  <si>
    <t>LICENCIA AMBIENTAL</t>
  </si>
  <si>
    <t>QUIEN EMITIO LICENCIA  AMBIENTAL</t>
  </si>
  <si>
    <t>MINISTERIO DEL AMBIENTE</t>
  </si>
  <si>
    <t>OTRO</t>
  </si>
  <si>
    <t>SOCIO NATURAL</t>
  </si>
  <si>
    <t>CANTIDAD RECOLECTADA</t>
  </si>
  <si>
    <t>MINIMO</t>
  </si>
  <si>
    <t>MEDIA</t>
  </si>
  <si>
    <t>MAXIMO</t>
  </si>
  <si>
    <t>SUMA</t>
  </si>
  <si>
    <t>MANTIENE ALGUN REGISTRO DE LOS RESIDUOS NO PELIGROSOS RECOLECTADOS</t>
  </si>
  <si>
    <t>CANTIDAD DE RESIDUOS NO PELIGROSOS CLASIFICADOS</t>
  </si>
  <si>
    <t>RESIDUOS DE CAUCHO</t>
  </si>
  <si>
    <t>RESIDUOS DE VIDRIO</t>
  </si>
  <si>
    <t>RESIDUOS DE MADERA</t>
  </si>
  <si>
    <t>RESIDUOS TEXTILES</t>
  </si>
  <si>
    <t>EQUIPOS DESECHADOS</t>
  </si>
  <si>
    <t>RESIDUOS ANIMALES Y VEGETALES</t>
  </si>
  <si>
    <t>CANTIDAD RECOLECTADA Y/O CLASIFICADA</t>
  </si>
  <si>
    <t>KG/AÑO</t>
  </si>
  <si>
    <t>MUNICIPAL</t>
  </si>
  <si>
    <t>GESTOR AUTORIZADO</t>
  </si>
  <si>
    <t>COSTOS</t>
  </si>
  <si>
    <t>INGRESOS</t>
  </si>
  <si>
    <t>MANTIENE ALGUN REGISTRO DE LOS RESIDUOS PELIGROSOS RECOLECTADOS</t>
  </si>
  <si>
    <t>-</t>
  </si>
  <si>
    <t>TOTAL m3 al año</t>
  </si>
  <si>
    <t>CONSUMO</t>
  </si>
  <si>
    <t>PROCESOS INDUSTRIALES</t>
  </si>
  <si>
    <t>TRATAMIENTO DE AGUA RESIDUAL</t>
  </si>
  <si>
    <t>REGISTRA EL CAUDAL DE AGUA RESIDUAL</t>
  </si>
  <si>
    <t>VALOR DEL CAUDAL</t>
  </si>
  <si>
    <t>CUENTA CON TRATAMIENTO DE AGUA RESIDUAL</t>
  </si>
  <si>
    <t>TIENE REGISTROS DEL TRATAMIENTO DE AGUA RESIDUAL</t>
  </si>
  <si>
    <t>CANTIDAD TOTAL DE LODOS GENERADOS EN EL TRATAMIENTO DE AGUA RESIDUAL
tratamiento de agua residual (kg):</t>
  </si>
  <si>
    <t>(Unidad de Medida kg)</t>
  </si>
  <si>
    <t xml:space="preserve">TOTAL </t>
  </si>
  <si>
    <t>TOTAL DE LODOS TRATADOS
tratamiento de agua residual (kg):</t>
  </si>
  <si>
    <t>( VALORES ABSOLUTOS Y RELATIVOS )</t>
  </si>
  <si>
    <t>TOTAL DE LODOS NO TRATADOS
tratamiento de agua residual (kg):</t>
  </si>
  <si>
    <t>DEL TOTAL DE LODOS TRATADO CUAL ES SU DESTINO FINAL</t>
  </si>
  <si>
    <t>FERTILIZANTE</t>
  </si>
  <si>
    <t>TOTAL kg.</t>
  </si>
  <si>
    <t>DISPUESTOS EN UN RELLENO</t>
  </si>
  <si>
    <t>(Unidad de Medida m3)</t>
  </si>
  <si>
    <t>CUANTOS DISPOSITIVOS</t>
  </si>
  <si>
    <t>CAPACIDAD PROMEDIO m3</t>
  </si>
  <si>
    <t>TIPO DE TRATAMIENTO USADO - FOSA SEPTICA (Procesos Industriales)</t>
  </si>
  <si>
    <t>TIPO DE TRATAMIENTO USADO - FOSA SEPTICA (Combinada)</t>
  </si>
  <si>
    <t>(Unidad de Medida mgl)</t>
  </si>
  <si>
    <t>ANTES DEL TRATAMIENTO mgl</t>
  </si>
  <si>
    <t>DESPUES DEL TRATAMIENTO mgl</t>
  </si>
  <si>
    <t>SU EMPRESA CUENTA CON REGISTROS DE EMISIONES GASEOSAS</t>
  </si>
  <si>
    <t>METANO CH4</t>
  </si>
  <si>
    <t>OXIDO NITROSO N2O</t>
  </si>
  <si>
    <t>PERFLUOROCARBONADOS PFCs</t>
  </si>
  <si>
    <t>HIDROFLUOROCARBONADOS HFCs</t>
  </si>
  <si>
    <t>HEXAFLUORURO DE AZUFRE SF6</t>
  </si>
  <si>
    <t>COMPUESTOS ORGÁNICOS VOLÁTILES DISTINTOS DEL METANO NM – VOCs</t>
  </si>
  <si>
    <t>MATERIA PARTICULADA</t>
  </si>
  <si>
    <t>METALES PESADOS</t>
  </si>
  <si>
    <t>SU EMPRESA HA REALIZADO LA COMPRA DE LAS SIGUIENTES SUSTANCIAS</t>
  </si>
  <si>
    <t xml:space="preserve">COMPUESTOS CLOROFLUORO CARBONADOS </t>
  </si>
  <si>
    <t xml:space="preserve">COMPUESTOS HIDROCLOROFLUORO CARBONADOS </t>
  </si>
  <si>
    <t xml:space="preserve">COMPUESTOS BROMOFLUORO CARBONADOS </t>
  </si>
  <si>
    <t>METIL – CLOROFORMO (disolvente industrial)</t>
  </si>
  <si>
    <t xml:space="preserve"> TETRACLORURO DE CARBONO </t>
  </si>
  <si>
    <t xml:space="preserve">METIL – BROMURO </t>
  </si>
  <si>
    <t>Gasolina Extra</t>
  </si>
  <si>
    <t>Diesel</t>
  </si>
  <si>
    <t>Fuel Oil #4</t>
  </si>
  <si>
    <t>Fuel Oil #6</t>
  </si>
  <si>
    <t>Crudo Reducido</t>
  </si>
  <si>
    <t>Jet Fuel</t>
  </si>
  <si>
    <t>Spray Oil</t>
  </si>
  <si>
    <t>Absorver Oil</t>
  </si>
  <si>
    <t>Nafta 90</t>
  </si>
  <si>
    <t>Combustible para Pesca Artesanal</t>
  </si>
  <si>
    <t>Gasolina Natural</t>
  </si>
  <si>
    <t>Otros</t>
  </si>
  <si>
    <t>(Unidad de Medida Cantidad de Galones)</t>
  </si>
  <si>
    <t>COMBUSTIBLE LIQUIDO QUE SE CONSUMIO REALMENTE EN LA EMPRESA</t>
  </si>
  <si>
    <t>COMBUSTIBLE SOLIDO QUE SE CONSUMIO REALMENTE EN LA EMPRESA</t>
  </si>
  <si>
    <t>(Unidad de Medida Kilogramos)</t>
  </si>
  <si>
    <t>Coque de Petróleo</t>
  </si>
  <si>
    <t>Asfalto</t>
  </si>
  <si>
    <t>Antracita</t>
  </si>
  <si>
    <t>Lignito</t>
  </si>
  <si>
    <t>Esquisto Bituminoso</t>
  </si>
  <si>
    <t>Turba</t>
  </si>
  <si>
    <t>CONSUMO DE COMBUSTIBLES</t>
  </si>
  <si>
    <t>SU EMPRESA UTILIZA GAS LICUADO DE PETROLEO GLP</t>
  </si>
  <si>
    <t>REALIZA COMPRA DE GLP PARA SU EMPRESA</t>
  </si>
  <si>
    <t>Cilindros</t>
  </si>
  <si>
    <t>Proveedor que deposita el gas en contenedores propios de su empresa</t>
  </si>
  <si>
    <t>Cantidad de Cilindros Mensuales que consume</t>
  </si>
  <si>
    <t>Kg</t>
  </si>
  <si>
    <t>m3</t>
  </si>
  <si>
    <t>Recursos fiscales generados por las instituciones</t>
  </si>
  <si>
    <t>VALOR USD</t>
  </si>
  <si>
    <t>Recursos de Créditos Externos</t>
  </si>
  <si>
    <t>Recursos de Créditos Internos</t>
  </si>
  <si>
    <t>Asistencia técnica y donaciones</t>
  </si>
  <si>
    <t>Anticipos de ejercicios anteriores</t>
  </si>
  <si>
    <t>Otros fondos</t>
  </si>
  <si>
    <t>TOTAL INGRESO RECIBIDO EN EL 2012</t>
  </si>
  <si>
    <t>CONSUMO DE ENERGIA KWh/año</t>
  </si>
  <si>
    <t>VALOR Usd/año</t>
  </si>
  <si>
    <t>UNIDAD</t>
  </si>
  <si>
    <t>CANTIDAD</t>
  </si>
  <si>
    <t>Galones/Año</t>
  </si>
  <si>
    <t>Extra</t>
  </si>
  <si>
    <t>Papel</t>
  </si>
  <si>
    <t>Revistas</t>
  </si>
  <si>
    <t>Sillas de Madera</t>
  </si>
  <si>
    <t>Mesas de Madera</t>
  </si>
  <si>
    <t>Escritorios de Madera</t>
  </si>
  <si>
    <t>Mamparas de Madera</t>
  </si>
  <si>
    <t>Archivadores de Madera</t>
  </si>
  <si>
    <t>Resmas/Año</t>
  </si>
  <si>
    <t>Unidades/Año</t>
  </si>
  <si>
    <t>CANTIDAD DE RESIDUOS SOLIDOS RECOLECTADOS</t>
  </si>
  <si>
    <t>Kg/Año</t>
  </si>
  <si>
    <t xml:space="preserve">Cartón </t>
  </si>
  <si>
    <t>Plástico</t>
  </si>
  <si>
    <t>Orgánicos</t>
  </si>
  <si>
    <t xml:space="preserve">Vidrios </t>
  </si>
  <si>
    <t xml:space="preserve">Pilas </t>
  </si>
  <si>
    <t>Tóner</t>
  </si>
  <si>
    <t>Residuos de Artefactos Eléctricos y Electrónicos</t>
  </si>
  <si>
    <t>DISPOSICION FINAL</t>
  </si>
  <si>
    <t>MUNICIPIOS</t>
  </si>
  <si>
    <t>GESTOR AMBIENTAL</t>
  </si>
  <si>
    <t>CONSUMO DE AGUA Y VALOR CANCELADO</t>
  </si>
  <si>
    <t>CONSUMO DE ENERGIA m3/año</t>
  </si>
  <si>
    <t>USO DEL SUELO</t>
  </si>
  <si>
    <t>m2</t>
  </si>
  <si>
    <t>Jardines</t>
  </si>
  <si>
    <t>Protección del aire y del clima SUMA 7.1.2 Hasta  7.1.5</t>
  </si>
  <si>
    <t xml:space="preserve">Prevención de la contaminación atmosférica por modificación de procesos   </t>
  </si>
  <si>
    <t xml:space="preserve">Tratamiento de los gases de escape y el aire de ventilación   </t>
  </si>
  <si>
    <t xml:space="preserve">Medición, control, análisis, etc.   </t>
  </si>
  <si>
    <t>Gestión de las aguas residuales  SUMA 7.1.7 Hasta 7.1.12</t>
  </si>
  <si>
    <t xml:space="preserve">Prevención de la contaminación por modificación de procesos   </t>
  </si>
  <si>
    <t xml:space="preserve">Redes de saneamiento   </t>
  </si>
  <si>
    <t xml:space="preserve">Tratamiento de las aguas residuales   </t>
  </si>
  <si>
    <t xml:space="preserve">Tratamiento de las aguas de refrigeración   </t>
  </si>
  <si>
    <t>Otras actividades</t>
  </si>
  <si>
    <t>Gestión de residuos SUMA 7.1.14  hasta 7.1.19</t>
  </si>
  <si>
    <t xml:space="preserve">Prevención de la producción de residuos por modificación de procesos   </t>
  </si>
  <si>
    <t xml:space="preserve">Recogida y transporte   </t>
  </si>
  <si>
    <t xml:space="preserve">Tratamiento y eliminación de residuos peligrosos   </t>
  </si>
  <si>
    <t xml:space="preserve">Tratamiento y eliminación de residuos no peligrosos   </t>
  </si>
  <si>
    <t xml:space="preserve">Otras actividades  Especifique:                            </t>
  </si>
  <si>
    <t>Protección y descontaminación de suelos, aguas subterráneas y  superficiales SUMA 7.1.21 hasta 7.1.26</t>
  </si>
  <si>
    <t xml:space="preserve">Prevención de la infiltración de contaminantes   </t>
  </si>
  <si>
    <t xml:space="preserve">Limpieza de suelos y masas de agua   </t>
  </si>
  <si>
    <t xml:space="preserve">Protección de suelos contra la erosión y otros tipos de degradación física   </t>
  </si>
  <si>
    <t xml:space="preserve">Prevención de la salinización del suelo y su descontaminación   </t>
  </si>
  <si>
    <t>Otras actividades Especifique:</t>
  </si>
  <si>
    <t xml:space="preserve">Reducción del ruido y las vibraciones (excluida la protección en el lugar de trabajo) SUMA7.1.28 hasta 7.1.31 </t>
  </si>
  <si>
    <t xml:space="preserve">Modificaciones preventivas en origen   </t>
  </si>
  <si>
    <t>Protección de la biodiversidad y los paisajes SUMA 7.1.33 hasta 7.1.38</t>
  </si>
  <si>
    <t xml:space="preserve">Protección y recuperación de las especies y el hábitat   </t>
  </si>
  <si>
    <t xml:space="preserve">Protección de paisajes naturales y seminaturales   </t>
  </si>
  <si>
    <t>Protección contra las radiaciones (excluida la seguridad exterior) SUMA 7.1.38 hasta 7.1.41</t>
  </si>
  <si>
    <t xml:space="preserve">Protección de los entornos   </t>
  </si>
  <si>
    <t xml:space="preserve">Transporte y tratamiento de residuos con alto índice de radiactividad   </t>
  </si>
  <si>
    <t>Investigación y desarrollo  SUMA 7.43 hasta 7.1.50</t>
  </si>
  <si>
    <t xml:space="preserve">Protección del aire y el clima   </t>
  </si>
  <si>
    <t xml:space="preserve">Protección del agua   </t>
  </si>
  <si>
    <t xml:space="preserve">Residuos   </t>
  </si>
  <si>
    <t xml:space="preserve">Protección de los suelos y las aguas subterráneas   </t>
  </si>
  <si>
    <t xml:space="preserve">Reducción del ruido y las vibraciones   </t>
  </si>
  <si>
    <t xml:space="preserve">Protección de las especies y el hábitat   </t>
  </si>
  <si>
    <t xml:space="preserve">Protección contra las radiaciones   </t>
  </si>
  <si>
    <t xml:space="preserve">Otras actividades de investigación vinculadas al medio ambiente   </t>
  </si>
  <si>
    <t xml:space="preserve">Otras actividades de protección del medio ambiente SUMA 7.1.52 Hasta 7.1.55 </t>
  </si>
  <si>
    <t xml:space="preserve">Administración y gestión del medio ambiente   </t>
  </si>
  <si>
    <t xml:space="preserve">Educación, formación e información   </t>
  </si>
  <si>
    <t xml:space="preserve">Actividades que generan gastos no desglosables   </t>
  </si>
  <si>
    <t>Actividades n.c.o.p.   (no clasificable bajo otro concepto)</t>
  </si>
  <si>
    <t>Prevención, preparación, limpieza y rehabilitación de desastres naturales (n.c.o.p.)</t>
  </si>
  <si>
    <t>Prevención, preparación, limpieza y rehabilitación de desastres tecnológicos (n.c.o.p.)</t>
  </si>
  <si>
    <t>Gastos en personal</t>
  </si>
  <si>
    <t>Prestaciones a la seguridad social</t>
  </si>
  <si>
    <t>Bienes y servicios de consumo</t>
  </si>
  <si>
    <t>Gastos financieros</t>
  </si>
  <si>
    <t>Otros gastos corrientes</t>
  </si>
  <si>
    <t>Transferencias y donaciones corrientes</t>
  </si>
  <si>
    <t>Previsiones para reasignación</t>
  </si>
  <si>
    <t>Suma</t>
  </si>
  <si>
    <t>GASTO CORRIENTE DEVENGADO</t>
  </si>
  <si>
    <t>.</t>
  </si>
  <si>
    <t>Gastos en personal para inversión</t>
  </si>
  <si>
    <t>Bienes muebles no depreciables</t>
  </si>
  <si>
    <t>Obras públicas</t>
  </si>
  <si>
    <t>Otros gastos de inversión</t>
  </si>
  <si>
    <t>Transferencias y donaciones para inversión</t>
  </si>
  <si>
    <t>GASTO DE INVERSION DEVENGADO</t>
  </si>
  <si>
    <t>Bienes de larga duración</t>
  </si>
  <si>
    <t>Bienes muebles</t>
  </si>
  <si>
    <t>Bienes inmuebles</t>
  </si>
  <si>
    <t>Inversión financiera</t>
  </si>
  <si>
    <t>Transferencias y donaciones de capital</t>
  </si>
  <si>
    <t>GASTO DE CAPITAL DEVENGADO</t>
  </si>
  <si>
    <t>ITEM</t>
  </si>
  <si>
    <t>TIEMPO COMPLETO</t>
  </si>
  <si>
    <t>TIEMPO PARCIAL</t>
  </si>
  <si>
    <t>SUMINISTRO DE AGUA</t>
  </si>
  <si>
    <t>PORCENTAJE QUE USA - CONSUMO</t>
  </si>
  <si>
    <t>(Unidad de Medida %)</t>
  </si>
  <si>
    <t>EMPRESAS QUE NO CUENTAN CON NINGUN PLAN O PROGRAMAS DE CAPACITACION FORMACION O SENCIBILIZACION EN TEMAS AMBIENTALES</t>
  </si>
  <si>
    <t>(Unidad de Medida m3/año)</t>
  </si>
  <si>
    <t>Fuente:  INEC- Encuesta de Información Ambiental Económica en Empresas Publicas 2012</t>
  </si>
  <si>
    <t>NÚMERO DE FUNCIONARIOS QUE TRABAJAN EN LA DEPENDENCIA</t>
  </si>
  <si>
    <t>CUENTA CON PLANES O PROGRAMAS DE CAPACITACIÓN FORMACIÓN O SENCIBILIZACIÓN EN TEMAS AMBIENTALES</t>
  </si>
  <si>
    <t>CAPACITACIÓN</t>
  </si>
  <si>
    <t>FORMACIÓN</t>
  </si>
  <si>
    <t>SENCIBILIZACIÓN</t>
  </si>
  <si>
    <t>ENCUESTA DE INFORMACIÓN AMBIENTAL ECONÓMICA EN EMPRESAS PÚBLICAS 2012</t>
  </si>
  <si>
    <t>CERTIFICACIÓN ISO 14001</t>
  </si>
  <si>
    <t xml:space="preserve">CERTIFICACIÓN PUNTO VERDE </t>
  </si>
  <si>
    <t>CERTIFICACIÓN CARBONO NEUTRO</t>
  </si>
  <si>
    <t>BIOLÓGICO</t>
  </si>
  <si>
    <t>GEOLÓGICO</t>
  </si>
  <si>
    <t>HIDROMETEREOLÓGICO</t>
  </si>
  <si>
    <t>TECNOLÓGICO</t>
  </si>
  <si>
    <t>PROGRAMAS O PLANES DE PREVENCIÓN DE RIESGOS</t>
  </si>
  <si>
    <t>SU EMPRESA REALIZA RECOLECCIÓN DE RESIDUOS NO PELIGROSOS</t>
  </si>
  <si>
    <t>LA RECOLECCIÓN FUE CLASIFICADA</t>
  </si>
  <si>
    <t>RESIDUOS METALES FÉRREOS</t>
  </si>
  <si>
    <t>RESIDUOS DE PAPEL Y CARTÓN</t>
  </si>
  <si>
    <t>RESIDUOS DOMÉSTICOS Y SIMILARES</t>
  </si>
  <si>
    <t>RESIDUOS DE PLÁSTICO</t>
  </si>
  <si>
    <t>LODOS DE DRAGADO</t>
  </si>
  <si>
    <t>SU EMPRESA REALIZA RECOLECCIÓN DE RESIDUOS PELIGROSOS</t>
  </si>
  <si>
    <t>SU EMPRESA CUENTA CON FUENTES DE CAPTACIÓN DE AGUA</t>
  </si>
  <si>
    <t>(Unidad de Medida Días)</t>
  </si>
  <si>
    <t>(Unidad de Medida m3/Día)</t>
  </si>
  <si>
    <t>(Unidad de Medida m3/día)</t>
  </si>
  <si>
    <t>TIPO DE TRATAMIENTO USADO - PRIMARIO (Físico-Químico)</t>
  </si>
  <si>
    <t>SU EMPRESA LLEVA REGISTROS DE LAS FUENTES DE CAPTACIÓN DE AGUA</t>
  </si>
  <si>
    <t>FUENTES DE CAPTACIÓN - AGUAS SUPERFICIALES</t>
  </si>
  <si>
    <t>FUENTES DE CAPTACIÓN - AGUAS SUBTERRANEAS</t>
  </si>
  <si>
    <t>FUENTES DE CAPTACIÓN - AGUA DEL MAR PARA DESALACION</t>
  </si>
  <si>
    <t>FUENTES DE CAPTACIÓN - AGUA DEL MAR NO DESALADA</t>
  </si>
  <si>
    <t>FUENTES DE CAPTACIÓN - AGUA OTRA FUENTE</t>
  </si>
  <si>
    <t>SU EMPRESA CUENTA CON AGUA SUMINISTRADA DE LA RED PÚBLICA</t>
  </si>
  <si>
    <t xml:space="preserve"> AGUA SUMINISTRADA DE LA RED PÚBLICA - TOTAL AL AÑO</t>
  </si>
  <si>
    <t>LAS MEDICIONES SON HECHAS MEDIANTE UN MEDIDOR DE LA EMPRESA DE AGUA PÚBLICA</t>
  </si>
  <si>
    <t>EL AGUA QUE UTILIZA DEL SISTEMA DE RED PÚBLICA</t>
  </si>
  <si>
    <t>NÚMERO DE DIAS AL AÑO DE VERTIDO EFECTIVO (O DIAS ANUALES TRABAJADOS)</t>
  </si>
  <si>
    <t>VOLÚMEN TOTAL DE AGUA NO TRATADA</t>
  </si>
  <si>
    <t xml:space="preserve">VOLÚMEN TOTAL DE AGUA RESIDUAL GENERADA </t>
  </si>
  <si>
    <t>VOLÚMEN TOTAL DE AGUA RESIDUAL</t>
  </si>
  <si>
    <t>VOLÚMEN TOTAL DE AGUA TRATADA</t>
  </si>
  <si>
    <t>VOLÚMEN TOTAL</t>
  </si>
  <si>
    <t xml:space="preserve">VOLÚMEN TOTAL </t>
  </si>
  <si>
    <t>VOLÚMEN TOTAL DE AGUA TRATADA VERTIDA</t>
  </si>
  <si>
    <t>VOLÚMEN TOTAL DE AGUA TRATADA VERTIDA AL MAR</t>
  </si>
  <si>
    <t>VOLÚMEN TOTAL DE AGUA TRATADA VERTIDA A UN CAUSE FLUVIAL</t>
  </si>
  <si>
    <t>VOLÚMEN TOTAL DE AGUA TRATADA VERTIDA A OTROS MEDIOS RECEPTORES</t>
  </si>
  <si>
    <t>VOLÚMEN TOTAL DE AGUA NO TRATADA VERTIDA</t>
  </si>
  <si>
    <t>VOLÚMEN DE AGUA REUTILIZADA</t>
  </si>
  <si>
    <t>VOLÚMEN TOTAL DE AGUA TRATADA VERTIDA A UNA RED PÚBLICA DE ALCANTARILLADO</t>
  </si>
  <si>
    <t>INCINERACIÓN</t>
  </si>
  <si>
    <t>TIPO DE TRATAMIENTO USADO - TECNOLOGÍAS BLANDAS</t>
  </si>
  <si>
    <t>TIPO DE TRATAMIENTO USADO - PRIMARIO +SECUNDARIO (Físico-Químico y Biológico)</t>
  </si>
  <si>
    <t>TIPO DE TRATAMIENTO USADO - PRIMARIO +SECUNDARIO + TERCIARIO (Físico-Químico y Biológico y Avanzado)</t>
  </si>
  <si>
    <t>CARACTERÍSTICAS DE LAS AGUAS RESIDUALES GENERADAS- DEMANDA QUIMICA DE OXÍGENO ((DQO)</t>
  </si>
  <si>
    <t>CARACTERÍSTICAS DE LAS AGUAS RESIDUALES GENERADAS- DEMANDA BIOQUIMICA DE OXÍGENO ((DBO)</t>
  </si>
  <si>
    <t>CARACTERÍSTICAS DE LAS AGUAS RESIDUALES GENERADAS- SOLIDOS SUSPENDIDOS (SS)</t>
  </si>
  <si>
    <t>CARACTERÍSTICAS DE LAS AGUAS RESIDUALES GENERADAS- NITROGENO TOTAL</t>
  </si>
  <si>
    <t>CARACTERÍSTICAS DE LAS AGUAS RESIDUALES GENERADAS- FOSFORO TOTAL</t>
  </si>
  <si>
    <t>CARACTERÍSTICAS DE LAS AGUAS RESIDUALES GENERADAS- METALES PESADOS (As, Hg,Pb)</t>
  </si>
  <si>
    <t>Fuente:  INEC- Encuesta de Información Ambiental Económica en Empresas Públicas 2012</t>
  </si>
  <si>
    <t>Fuente:  INEC- Encuesta de Informacion Ambiental Economica en Empresas Públicas 2012</t>
  </si>
  <si>
    <t>EMISIÓN DE GASES Y CONSUMO DE SUSTANCIAS AGOTADORAS DE LA CAPA DE OZONO</t>
  </si>
  <si>
    <t xml:space="preserve">REGISTRO DE LA EMISIÓN DE GASES </t>
  </si>
  <si>
    <t>DIÓXIDO DE CARBONO CO2</t>
  </si>
  <si>
    <t>DIÓXIDO DE AZUFRE SO2</t>
  </si>
  <si>
    <t>ÓXIDOS DE NITROGENO</t>
  </si>
  <si>
    <t>Gasolina Súper</t>
  </si>
  <si>
    <t>Carbón de Coque</t>
  </si>
  <si>
    <t>Otro Carbón Bituminoso</t>
  </si>
  <si>
    <t>La Capacidad Kg de los cilindros que consume</t>
  </si>
  <si>
    <t>Cantidad de Metros Cúbicos que consume</t>
  </si>
  <si>
    <t>Número</t>
  </si>
  <si>
    <t>INGRESOS RELACIONADOS CON LA ADMINISTRACIÓN PUBLICA EN EL 2012</t>
  </si>
  <si>
    <t>SU INSITUCIÓN PÚBLICA EN EL 2012 PERCIBIO LOS SIGUIENTES INGRESOS</t>
  </si>
  <si>
    <t>INGRESOS PARA PROTECCIÓN AMBIENTAL EN EL 2012</t>
  </si>
  <si>
    <t>Recursos provenientes de Pre asignaciones</t>
  </si>
  <si>
    <t>GASTO EN GESTIÓN AMBIENTAL 2012</t>
  </si>
  <si>
    <t>Bienes y servicios para inversión</t>
  </si>
  <si>
    <t xml:space="preserve">Construcción de dispositivos anti ruido y anti vibraciones   </t>
  </si>
  <si>
    <t>Área de Construcción</t>
  </si>
  <si>
    <t>Súper</t>
  </si>
  <si>
    <t>Eco país</t>
  </si>
  <si>
    <t>Baterías</t>
  </si>
  <si>
    <t>Lámparas Fluorescentes</t>
  </si>
  <si>
    <t>HUELLA ECOLÓGICA</t>
  </si>
  <si>
    <t>CANTIDAD DE COMBUSTIBLE QUE UTILIZO LA INSTITUCIÓN</t>
  </si>
  <si>
    <t>LA INSTITUCIÓN CLASIFICO LOS RESIDUOS SOLIDOS GENERADOS</t>
  </si>
  <si>
    <t>AREA EN m2 QUE OCUPA LA INSTITUCIÓN</t>
  </si>
  <si>
    <t>CONSUMO DE ENERGÍA ELÉCTRICA Y VALOR CANCELADO</t>
  </si>
  <si>
    <t>NÚMERO TOTAL DE EMPLEADOS QUE LABORAN EN LA INSTITUCIÓN</t>
  </si>
  <si>
    <t>NÚMERO DE PRODUCTO MADERABLES QUE ADQUIRIO LA INSTITUCIÓN</t>
  </si>
  <si>
    <t>CANTIDAD DE RESIDUOS PELIGROSOS CLASIFICADOS</t>
  </si>
  <si>
    <t>CANTIDAD RECOLECTADA DE DESECHOS LÍQUIDOS (L./año)</t>
  </si>
  <si>
    <t>CANTIDAD RECOLECTADA DE DESECHOS SÓLIDOS (kg/año)</t>
  </si>
  <si>
    <t>PORCENTAJE QUE USA - PROCESOS INDUSTRIALES (%)</t>
  </si>
  <si>
    <t>TRATAMIENTO DE AGUA RESIDUAL(m3/h)</t>
  </si>
  <si>
    <t>CLASIFICACIÓN</t>
  </si>
  <si>
    <t>Componente</t>
  </si>
  <si>
    <t>x</t>
  </si>
  <si>
    <t>ENCUESTA DE INFOMACIÓN AMBIENTAL  ECONÓMICA EN EMPRESAS PÚBLICAS</t>
  </si>
  <si>
    <t>EMPRESA CON BIOGAS  PRODUCIDO TRATAMIENTO DE AGUA RESIDUAL (KG):</t>
  </si>
  <si>
    <t>INGRESOS POR TIPO DE FUENTE DE FINAMCIAMIENTO EN EL 2012</t>
  </si>
  <si>
    <t>RESIDUOS NO PELIGROSOS</t>
  </si>
  <si>
    <t>RESIDUOS PELIGROSOS</t>
  </si>
  <si>
    <t xml:space="preserve"> FUENTES DE CAPTACIÓN DE AGUA</t>
  </si>
  <si>
    <t xml:space="preserve"> AGUA SUMINISTRADA DE LA RED PÚBLICA</t>
  </si>
  <si>
    <t>EMISIONES GASEOSAS</t>
  </si>
  <si>
    <t>SUSTANCIAS AGOTADORAS DE LA CAPA DE OZONO</t>
  </si>
  <si>
    <t>PO DE FUENTE DE FINAMCIAMIENTO</t>
  </si>
  <si>
    <t>GASTO EN GESTIÓN AMBIENTAL</t>
  </si>
  <si>
    <t>Nacional</t>
  </si>
  <si>
    <t>INGRESOS PARA PROTECCIÓN AMBIENTAL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</si>
</sst>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0.0%"/>
    <numFmt numFmtId="165" formatCode="####.0000"/>
    <numFmt numFmtId="166" formatCode="0.0000"/>
    <numFmt numFmtId="167" formatCode="###0"/>
    <numFmt numFmtId="168" formatCode="####.0"/>
    <numFmt numFmtId="169" formatCode="####.00"/>
  </numFmts>
  <fonts count="22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color theme="1"/>
      <name val="Ariel"/>
    </font>
    <font>
      <b/>
      <sz val="11"/>
      <name val="Ariel"/>
    </font>
    <font>
      <sz val="11"/>
      <name val="Ariel"/>
    </font>
    <font>
      <sz val="11"/>
      <color theme="0"/>
      <name val="Ariel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8.8000000000000007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0" xfId="0" applyFont="1" applyFill="1" applyBorder="1"/>
    <xf numFmtId="0" fontId="5" fillId="4" borderId="0" xfId="0" applyFont="1" applyFill="1" applyBorder="1"/>
    <xf numFmtId="3" fontId="5" fillId="0" borderId="0" xfId="0" applyNumberFormat="1" applyFont="1" applyFill="1" applyBorder="1" applyAlignment="1">
      <alignment horizontal="center"/>
    </xf>
    <xf numFmtId="9" fontId="5" fillId="4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" fontId="5" fillId="4" borderId="0" xfId="1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4" fillId="2" borderId="0" xfId="0" applyFont="1" applyFill="1" applyAlignment="1"/>
    <xf numFmtId="9" fontId="5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4" fontId="3" fillId="4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5" fillId="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5" fillId="4" borderId="0" xfId="0" applyNumberFormat="1" applyFont="1" applyFill="1" applyBorder="1" applyAlignment="1">
      <alignment horizontal="center"/>
    </xf>
    <xf numFmtId="10" fontId="5" fillId="4" borderId="0" xfId="2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wrapText="1"/>
    </xf>
    <xf numFmtId="4" fontId="5" fillId="4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3" fontId="5" fillId="4" borderId="0" xfId="0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165" fontId="8" fillId="0" borderId="0" xfId="0" applyNumberFormat="1" applyFont="1"/>
    <xf numFmtId="166" fontId="8" fillId="0" borderId="0" xfId="0" applyNumberFormat="1" applyFont="1"/>
    <xf numFmtId="0" fontId="8" fillId="0" borderId="0" xfId="0" applyNumberFormat="1" applyFont="1"/>
    <xf numFmtId="4" fontId="8" fillId="0" borderId="0" xfId="0" applyNumberFormat="1" applyFont="1"/>
    <xf numFmtId="0" fontId="11" fillId="0" borderId="0" xfId="0" applyFont="1"/>
    <xf numFmtId="3" fontId="5" fillId="5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" fontId="5" fillId="4" borderId="0" xfId="1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4" borderId="0" xfId="1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" fontId="5" fillId="4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164" fontId="5" fillId="4" borderId="0" xfId="0" applyNumberFormat="1" applyFont="1" applyFill="1" applyBorder="1" applyAlignment="1">
      <alignment horizontal="center" vertical="center"/>
    </xf>
    <xf numFmtId="9" fontId="5" fillId="4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12" fillId="0" borderId="0" xfId="0" applyFont="1"/>
    <xf numFmtId="0" fontId="5" fillId="0" borderId="0" xfId="0" applyFont="1"/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12" fillId="0" borderId="0" xfId="0" applyNumberFormat="1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Border="1"/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vertical="center"/>
    </xf>
    <xf numFmtId="0" fontId="13" fillId="0" borderId="0" xfId="4" applyFont="1" applyFill="1" applyBorder="1" applyAlignment="1">
      <alignment wrapText="1"/>
    </xf>
    <xf numFmtId="0" fontId="5" fillId="0" borderId="0" xfId="4" applyFont="1"/>
    <xf numFmtId="0" fontId="13" fillId="0" borderId="0" xfId="4" applyFont="1" applyFill="1" applyBorder="1" applyAlignment="1">
      <alignment horizontal="center" wrapText="1"/>
    </xf>
    <xf numFmtId="3" fontId="12" fillId="0" borderId="0" xfId="0" applyNumberFormat="1" applyFont="1"/>
    <xf numFmtId="0" fontId="13" fillId="0" borderId="0" xfId="4" applyFont="1" applyFill="1" applyBorder="1" applyAlignment="1">
      <alignment vertical="top" wrapText="1"/>
    </xf>
    <xf numFmtId="0" fontId="13" fillId="0" borderId="0" xfId="4" applyFont="1" applyFill="1" applyBorder="1" applyAlignment="1">
      <alignment horizontal="left" vertical="top" wrapText="1"/>
    </xf>
    <xf numFmtId="167" fontId="13" fillId="0" borderId="0" xfId="4" applyNumberFormat="1" applyFont="1" applyFill="1" applyBorder="1" applyAlignment="1">
      <alignment horizontal="right" vertical="top"/>
    </xf>
    <xf numFmtId="168" fontId="13" fillId="0" borderId="0" xfId="4" applyNumberFormat="1" applyFont="1" applyFill="1" applyBorder="1" applyAlignment="1">
      <alignment horizontal="right" vertical="top"/>
    </xf>
    <xf numFmtId="169" fontId="13" fillId="0" borderId="0" xfId="4" applyNumberFormat="1" applyFont="1" applyFill="1" applyBorder="1" applyAlignment="1">
      <alignment horizontal="right" vertical="top"/>
    </xf>
    <xf numFmtId="0" fontId="13" fillId="0" borderId="0" xfId="4" applyFont="1" applyFill="1" applyBorder="1" applyAlignment="1">
      <alignment horizontal="right" vertical="top" wrapText="1"/>
    </xf>
    <xf numFmtId="0" fontId="5" fillId="2" borderId="0" xfId="0" applyFont="1" applyFill="1" applyAlignment="1"/>
    <xf numFmtId="0" fontId="3" fillId="0" borderId="0" xfId="0" applyFont="1" applyFill="1" applyBorder="1" applyAlignment="1">
      <alignment horizontal="center" vertical="center" wrapText="1"/>
    </xf>
    <xf numFmtId="9" fontId="5" fillId="4" borderId="0" xfId="1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Fill="1"/>
    <xf numFmtId="3" fontId="5" fillId="5" borderId="0" xfId="0" applyNumberFormat="1" applyFont="1" applyFill="1"/>
    <xf numFmtId="0" fontId="5" fillId="0" borderId="0" xfId="0" applyFont="1" applyAlignment="1">
      <alignment horizontal="left"/>
    </xf>
    <xf numFmtId="0" fontId="5" fillId="5" borderId="0" xfId="0" applyFont="1" applyFill="1"/>
    <xf numFmtId="0" fontId="5" fillId="2" borderId="0" xfId="0" applyFont="1" applyFill="1" applyAlignment="1">
      <alignment horizontal="left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Border="1"/>
    <xf numFmtId="0" fontId="16" fillId="3" borderId="0" xfId="0" applyFont="1" applyFill="1" applyBorder="1" applyAlignment="1">
      <alignment horizontal="center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center"/>
    </xf>
    <xf numFmtId="0" fontId="17" fillId="4" borderId="0" xfId="0" applyFont="1" applyFill="1" applyBorder="1"/>
    <xf numFmtId="164" fontId="17" fillId="4" borderId="0" xfId="0" applyNumberFormat="1" applyFont="1" applyFill="1" applyBorder="1" applyAlignment="1">
      <alignment horizontal="center"/>
    </xf>
    <xf numFmtId="9" fontId="17" fillId="4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 wrapText="1"/>
    </xf>
    <xf numFmtId="4" fontId="17" fillId="0" borderId="0" xfId="0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/>
    <xf numFmtId="0" fontId="17" fillId="0" borderId="0" xfId="0" applyFont="1"/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3" fontId="18" fillId="0" borderId="0" xfId="0" applyNumberFormat="1" applyFont="1"/>
    <xf numFmtId="0" fontId="16" fillId="3" borderId="0" xfId="0" applyFont="1" applyFill="1" applyBorder="1" applyAlignment="1">
      <alignment vertical="center"/>
    </xf>
    <xf numFmtId="0" fontId="3" fillId="3" borderId="1" xfId="0" applyFont="1" applyFill="1" applyBorder="1" applyAlignment="1"/>
    <xf numFmtId="0" fontId="7" fillId="4" borderId="1" xfId="3" applyFont="1" applyFill="1" applyBorder="1" applyAlignment="1">
      <alignment horizontal="center" wrapText="1"/>
    </xf>
    <xf numFmtId="0" fontId="7" fillId="0" borderId="1" xfId="3" applyFont="1" applyBorder="1" applyAlignment="1">
      <alignment horizontal="left" vertical="top" wrapText="1"/>
    </xf>
    <xf numFmtId="4" fontId="9" fillId="0" borderId="1" xfId="3" applyNumberFormat="1" applyFont="1" applyBorder="1" applyAlignment="1">
      <alignment horizontal="right" vertical="top" wrapText="1"/>
    </xf>
    <xf numFmtId="4" fontId="9" fillId="0" borderId="1" xfId="3" applyNumberFormat="1" applyFont="1" applyBorder="1" applyAlignment="1">
      <alignment horizontal="right" vertical="top"/>
    </xf>
    <xf numFmtId="0" fontId="7" fillId="4" borderId="1" xfId="3" applyFont="1" applyFill="1" applyBorder="1" applyAlignment="1">
      <alignment horizontal="left" vertical="top" wrapText="1"/>
    </xf>
    <xf numFmtId="4" fontId="7" fillId="4" borderId="1" xfId="3" applyNumberFormat="1" applyFont="1" applyFill="1" applyBorder="1" applyAlignment="1">
      <alignment horizontal="right" vertical="top" wrapText="1"/>
    </xf>
    <xf numFmtId="4" fontId="7" fillId="4" borderId="1" xfId="3" applyNumberFormat="1" applyFont="1" applyFill="1" applyBorder="1" applyAlignment="1">
      <alignment horizontal="right" vertical="top"/>
    </xf>
    <xf numFmtId="4" fontId="7" fillId="0" borderId="1" xfId="3" applyNumberFormat="1" applyFont="1" applyBorder="1" applyAlignment="1">
      <alignment horizontal="right" vertical="top" wrapText="1"/>
    </xf>
    <xf numFmtId="4" fontId="7" fillId="0" borderId="1" xfId="3" applyNumberFormat="1" applyFont="1" applyBorder="1" applyAlignment="1">
      <alignment horizontal="right" vertical="top"/>
    </xf>
    <xf numFmtId="4" fontId="9" fillId="4" borderId="1" xfId="3" applyNumberFormat="1" applyFont="1" applyFill="1" applyBorder="1" applyAlignment="1">
      <alignment horizontal="right" vertical="top"/>
    </xf>
    <xf numFmtId="4" fontId="9" fillId="4" borderId="1" xfId="3" applyNumberFormat="1" applyFont="1" applyFill="1" applyBorder="1" applyAlignment="1">
      <alignment horizontal="right" vertical="top" wrapText="1"/>
    </xf>
    <xf numFmtId="4" fontId="9" fillId="0" borderId="1" xfId="3" applyNumberFormat="1" applyFont="1" applyBorder="1" applyAlignment="1">
      <alignment horizontal="left" vertical="top" wrapText="1"/>
    </xf>
    <xf numFmtId="4" fontId="10" fillId="0" borderId="1" xfId="0" applyNumberFormat="1" applyFont="1" applyBorder="1"/>
    <xf numFmtId="0" fontId="3" fillId="3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0" fillId="6" borderId="0" xfId="0" applyFont="1" applyFill="1" applyBorder="1"/>
    <xf numFmtId="0" fontId="20" fillId="0" borderId="0" xfId="0" applyFont="1" applyBorder="1"/>
    <xf numFmtId="0" fontId="21" fillId="6" borderId="0" xfId="5" applyFill="1" applyBorder="1" applyAlignment="1" applyProtection="1">
      <alignment horizontal="center"/>
    </xf>
    <xf numFmtId="0" fontId="21" fillId="0" borderId="0" xfId="5" applyBorder="1" applyAlignment="1" applyProtection="1">
      <alignment horizontal="center"/>
    </xf>
    <xf numFmtId="0" fontId="3" fillId="2" borderId="0" xfId="0" applyFont="1" applyFill="1" applyBorder="1" applyAlignment="1">
      <alignment vertical="center"/>
    </xf>
  </cellXfs>
  <cellStyles count="6">
    <cellStyle name="Hipervínculo" xfId="5" builtinId="8"/>
    <cellStyle name="Millares" xfId="2" builtinId="3"/>
    <cellStyle name="Normal" xfId="0" builtinId="0"/>
    <cellStyle name="Normal_Gastos" xfId="3"/>
    <cellStyle name="Normal_Residuos No Peligrosos" xfId="4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71438</xdr:colOff>
      <xdr:row>5</xdr:row>
      <xdr:rowOff>166688</xdr:rowOff>
    </xdr:to>
    <xdr:pic>
      <xdr:nvPicPr>
        <xdr:cNvPr id="2" name="2 Imagen" descr="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1465718" cy="111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14</xdr:col>
      <xdr:colOff>892175</xdr:colOff>
      <xdr:row>0</xdr:row>
      <xdr:rowOff>1257300</xdr:rowOff>
    </xdr:to>
    <xdr:pic>
      <xdr:nvPicPr>
        <xdr:cNvPr id="2" name="2 Imagen" descr="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154590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10</xdr:col>
      <xdr:colOff>139700</xdr:colOff>
      <xdr:row>0</xdr:row>
      <xdr:rowOff>1181100</xdr:rowOff>
    </xdr:to>
    <xdr:pic>
      <xdr:nvPicPr>
        <xdr:cNvPr id="2" name="2 Imagen" descr="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12649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14</xdr:col>
      <xdr:colOff>285297</xdr:colOff>
      <xdr:row>0</xdr:row>
      <xdr:rowOff>1257300</xdr:rowOff>
    </xdr:to>
    <xdr:pic>
      <xdr:nvPicPr>
        <xdr:cNvPr id="2" name="2 Imagen" descr="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154305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13</xdr:col>
      <xdr:colOff>512082</xdr:colOff>
      <xdr:row>0</xdr:row>
      <xdr:rowOff>1257300</xdr:rowOff>
    </xdr:to>
    <xdr:pic>
      <xdr:nvPicPr>
        <xdr:cNvPr id="2" name="2 Imagen" descr="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1542732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12</xdr:col>
      <xdr:colOff>396875</xdr:colOff>
      <xdr:row>0</xdr:row>
      <xdr:rowOff>1257300</xdr:rowOff>
    </xdr:to>
    <xdr:pic>
      <xdr:nvPicPr>
        <xdr:cNvPr id="2" name="2 Imagen" descr="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154336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12</xdr:col>
      <xdr:colOff>701675</xdr:colOff>
      <xdr:row>0</xdr:row>
      <xdr:rowOff>1257300</xdr:rowOff>
    </xdr:to>
    <xdr:pic>
      <xdr:nvPicPr>
        <xdr:cNvPr id="2" name="2 Imagen" descr="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154336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11</xdr:col>
      <xdr:colOff>307975</xdr:colOff>
      <xdr:row>0</xdr:row>
      <xdr:rowOff>1257300</xdr:rowOff>
    </xdr:to>
    <xdr:pic>
      <xdr:nvPicPr>
        <xdr:cNvPr id="2" name="2 Imagen" descr="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1544002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13</xdr:col>
      <xdr:colOff>765175</xdr:colOff>
      <xdr:row>0</xdr:row>
      <xdr:rowOff>1257300</xdr:rowOff>
    </xdr:to>
    <xdr:pic>
      <xdr:nvPicPr>
        <xdr:cNvPr id="2" name="2 Imagen" descr="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154336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zoomScale="80" zoomScaleNormal="80" workbookViewId="0">
      <selection activeCell="F22" sqref="F22"/>
    </sheetView>
  </sheetViews>
  <sheetFormatPr baseColWidth="10" defaultRowHeight="15"/>
  <cols>
    <col min="2" max="2" width="102.28515625" customWidth="1"/>
  </cols>
  <sheetData>
    <row r="1" spans="1:1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6"/>
      <c r="B7" s="193" t="s">
        <v>332</v>
      </c>
      <c r="C7" s="193"/>
      <c r="D7" s="200"/>
      <c r="E7" s="200"/>
      <c r="F7" s="6"/>
      <c r="G7" s="6"/>
      <c r="H7" s="6"/>
      <c r="I7" s="6"/>
      <c r="J7" s="6"/>
      <c r="K7" s="6"/>
      <c r="L7" s="6"/>
      <c r="M7" s="6"/>
    </row>
    <row r="8" spans="1:13">
      <c r="A8" s="6"/>
      <c r="B8" s="193"/>
      <c r="C8" s="193"/>
      <c r="D8" s="200"/>
      <c r="E8" s="200"/>
      <c r="F8" s="6"/>
      <c r="G8" s="6"/>
      <c r="H8" s="6"/>
      <c r="I8" s="6"/>
      <c r="J8" s="6"/>
      <c r="K8" s="6"/>
      <c r="L8" s="6"/>
      <c r="M8" s="6"/>
    </row>
    <row r="9" spans="1:13" ht="23.25" customHeight="1">
      <c r="A9" s="6"/>
      <c r="B9" s="200"/>
      <c r="C9" s="200"/>
      <c r="D9" s="200"/>
      <c r="E9" s="200"/>
      <c r="F9" s="6"/>
      <c r="G9" s="6"/>
      <c r="H9" s="6"/>
      <c r="I9" s="6"/>
      <c r="J9" s="6"/>
      <c r="K9" s="6"/>
      <c r="L9" s="6"/>
      <c r="M9" s="6"/>
    </row>
    <row r="10" spans="1:13">
      <c r="A10" s="6"/>
      <c r="B10" s="194" t="s">
        <v>330</v>
      </c>
      <c r="C10" s="195" t="s">
        <v>343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>
      <c r="A11" s="6"/>
      <c r="B11" s="196" t="s">
        <v>10</v>
      </c>
      <c r="C11" s="198" t="s">
        <v>331</v>
      </c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6"/>
      <c r="B12" s="197" t="s">
        <v>231</v>
      </c>
      <c r="C12" s="199" t="s">
        <v>331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6"/>
      <c r="B13" s="196" t="s">
        <v>232</v>
      </c>
      <c r="C13" s="198" t="s">
        <v>331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6"/>
      <c r="B14" s="197" t="s">
        <v>228</v>
      </c>
      <c r="C14" s="199" t="s">
        <v>331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6"/>
      <c r="B15" s="196" t="s">
        <v>14</v>
      </c>
      <c r="C15" s="198" t="s">
        <v>331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>
      <c r="A16" s="6"/>
      <c r="B16" s="197" t="s">
        <v>244</v>
      </c>
      <c r="C16" s="199" t="s">
        <v>331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>
      <c r="A17" s="6"/>
      <c r="B17" s="196" t="s">
        <v>335</v>
      </c>
      <c r="C17" s="198" t="s">
        <v>331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>
      <c r="A18" s="6"/>
      <c r="B18" s="197" t="s">
        <v>336</v>
      </c>
      <c r="C18" s="199" t="s">
        <v>331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>
      <c r="A19" s="6"/>
      <c r="B19" s="196" t="s">
        <v>337</v>
      </c>
      <c r="C19" s="198" t="s">
        <v>331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>
      <c r="A20" s="6"/>
      <c r="B20" s="197" t="s">
        <v>338</v>
      </c>
      <c r="C20" s="199" t="s">
        <v>331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6"/>
      <c r="B21" s="196" t="s">
        <v>45</v>
      </c>
      <c r="C21" s="198" t="s">
        <v>331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6"/>
      <c r="B22" s="197" t="s">
        <v>339</v>
      </c>
      <c r="C22" s="199" t="s">
        <v>331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6"/>
      <c r="B23" s="196" t="s">
        <v>340</v>
      </c>
      <c r="C23" s="198" t="s">
        <v>331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>
      <c r="A24" s="6"/>
      <c r="B24" s="197" t="s">
        <v>106</v>
      </c>
      <c r="C24" s="199" t="s">
        <v>331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6"/>
      <c r="B25" s="196" t="s">
        <v>341</v>
      </c>
      <c r="C25" s="198" t="s">
        <v>331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A26" s="6"/>
      <c r="B26" s="197" t="s">
        <v>344</v>
      </c>
      <c r="C26" s="199" t="s">
        <v>331</v>
      </c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>
      <c r="A27" s="6"/>
      <c r="B27" s="196" t="s">
        <v>342</v>
      </c>
      <c r="C27" s="198" t="s">
        <v>331</v>
      </c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6"/>
      <c r="B28" s="197" t="s">
        <v>317</v>
      </c>
      <c r="C28" s="199" t="s">
        <v>331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</sheetData>
  <mergeCells count="1">
    <mergeCell ref="B7:C8"/>
  </mergeCells>
  <hyperlinks>
    <hyperlink ref="C11" location="'Datos Generales'!E4" display="x"/>
    <hyperlink ref="C12" location="'Datos Generales'!E14" display="x"/>
    <hyperlink ref="C13" location="'Datos Generales'!E23" display="x"/>
    <hyperlink ref="C14" location="'Datos Generales'!E34" display="x"/>
    <hyperlink ref="C15" location="'Datos Generales'!E44" display="x"/>
    <hyperlink ref="C16" location="'Datos Generales'!E66" display="x"/>
    <hyperlink ref="C17" location="'Residuos No Peligrosos'!E4" display="x"/>
    <hyperlink ref="C18" location="'Residuos Peligrosos '!E4" display="x"/>
    <hyperlink ref="C19" location="'Recurso Agua'!E4" display="x"/>
    <hyperlink ref="C20" location="'Recurso Agua'!E71" display="x"/>
    <hyperlink ref="C21" location="'Recurso Agua'!E133" display="x"/>
    <hyperlink ref="C22" location="'Emision deGases'!E5" display="x"/>
    <hyperlink ref="C23" location="'Emision deGases'!E15" display="x"/>
    <hyperlink ref="C24" location="Combustibles!E4" display="x"/>
    <hyperlink ref="C25" location="Ingresos!E4" display="x"/>
    <hyperlink ref="C26" location="Ingresos!E22" display="x"/>
    <hyperlink ref="C27" location="Gastos!E3" display="x"/>
    <hyperlink ref="C28" location="Huella!E5" display="x"/>
  </hyperlinks>
  <pageMargins left="0.7" right="0.7" top="0.75" bottom="0.75" header="0.3" footer="0.3"/>
  <pageSetup orientation="portrait" horizontalDpi="4294967292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107"/>
  <sheetViews>
    <sheetView showGridLines="0" topLeftCell="A31" zoomScale="75" zoomScaleNormal="75" workbookViewId="0">
      <selection activeCell="B5" sqref="B5:E5"/>
    </sheetView>
  </sheetViews>
  <sheetFormatPr baseColWidth="10" defaultRowHeight="15"/>
  <cols>
    <col min="2" max="2" width="15.28515625" customWidth="1"/>
    <col min="3" max="3" width="14.85546875" customWidth="1"/>
    <col min="4" max="4" width="34.42578125" customWidth="1"/>
    <col min="5" max="5" width="22.5703125" customWidth="1"/>
    <col min="6" max="6" width="18.140625" customWidth="1"/>
    <col min="7" max="7" width="13" customWidth="1"/>
    <col min="8" max="8" width="11.140625" customWidth="1"/>
    <col min="9" max="9" width="14.140625" customWidth="1"/>
    <col min="10" max="10" width="18.42578125" customWidth="1"/>
    <col min="11" max="11" width="14.85546875" customWidth="1"/>
    <col min="12" max="12" width="15.140625" customWidth="1"/>
    <col min="13" max="13" width="16.7109375" customWidth="1"/>
    <col min="14" max="14" width="14.7109375" customWidth="1"/>
    <col min="15" max="15" width="14.28515625" customWidth="1"/>
    <col min="16" max="16" width="14.85546875" customWidth="1"/>
  </cols>
  <sheetData>
    <row r="1" spans="2:12" ht="102" customHeight="1">
      <c r="H1" s="1"/>
      <c r="I1" s="2"/>
      <c r="J1" s="2"/>
      <c r="K1" s="2"/>
      <c r="L1" s="2"/>
    </row>
    <row r="2" spans="2:12">
      <c r="H2" s="1"/>
      <c r="I2" s="2"/>
      <c r="J2" s="2"/>
      <c r="K2" s="2"/>
      <c r="L2" s="2"/>
    </row>
    <row r="4" spans="2:12">
      <c r="B4" s="167" t="s">
        <v>305</v>
      </c>
      <c r="C4" s="167"/>
      <c r="D4" s="167"/>
      <c r="E4" s="167"/>
      <c r="F4" s="15"/>
      <c r="G4" s="15"/>
      <c r="H4" s="1"/>
      <c r="I4" s="2"/>
      <c r="J4" s="2"/>
      <c r="K4" s="2"/>
      <c r="L4" s="2"/>
    </row>
    <row r="5" spans="2:12">
      <c r="B5" s="167" t="s">
        <v>317</v>
      </c>
      <c r="C5" s="167"/>
      <c r="D5" s="167"/>
      <c r="E5" s="167"/>
      <c r="F5" s="15"/>
      <c r="G5" s="15"/>
      <c r="H5" s="1"/>
      <c r="I5" s="2"/>
      <c r="J5" s="2"/>
      <c r="K5" s="2"/>
      <c r="L5" s="2"/>
    </row>
    <row r="6" spans="2:12" s="5" customFormat="1" ht="15" customHeight="1">
      <c r="B6" s="167" t="s">
        <v>322</v>
      </c>
      <c r="C6" s="167"/>
      <c r="D6" s="167"/>
      <c r="E6" s="167"/>
      <c r="F6" s="16"/>
      <c r="G6" s="16"/>
      <c r="H6" s="3"/>
      <c r="I6" s="4"/>
      <c r="J6" s="4"/>
      <c r="K6" s="4"/>
      <c r="L6" s="4"/>
    </row>
    <row r="7" spans="2:12">
      <c r="B7" s="168" t="s">
        <v>6</v>
      </c>
      <c r="C7" s="168"/>
      <c r="D7" s="168"/>
      <c r="E7" s="168"/>
      <c r="F7" s="17"/>
      <c r="G7" s="17"/>
      <c r="H7" s="1"/>
      <c r="I7" s="2"/>
      <c r="J7" s="2"/>
      <c r="K7" s="2"/>
      <c r="L7" s="2"/>
    </row>
    <row r="8" spans="2:12">
      <c r="B8" s="6"/>
      <c r="C8" s="6"/>
      <c r="D8" s="6"/>
      <c r="E8" s="6"/>
      <c r="F8" s="6"/>
      <c r="H8" s="1"/>
      <c r="I8" s="2"/>
      <c r="J8" s="2"/>
      <c r="K8" s="2"/>
      <c r="L8" s="2"/>
    </row>
    <row r="9" spans="2:12">
      <c r="B9" s="171" t="s">
        <v>8</v>
      </c>
      <c r="C9" s="171"/>
      <c r="D9" s="171"/>
      <c r="E9" s="22" t="s">
        <v>3</v>
      </c>
      <c r="F9" s="12"/>
      <c r="G9" s="12"/>
      <c r="H9" s="1"/>
      <c r="I9" s="2"/>
      <c r="J9" s="2"/>
      <c r="K9" s="2"/>
      <c r="L9" s="2"/>
    </row>
    <row r="10" spans="2:12">
      <c r="B10" s="7" t="s">
        <v>4</v>
      </c>
      <c r="C10" s="7"/>
      <c r="D10" s="7"/>
      <c r="E10" s="9">
        <v>29273</v>
      </c>
      <c r="F10" s="9"/>
      <c r="G10" s="9"/>
      <c r="H10" s="1"/>
      <c r="I10" s="2"/>
      <c r="J10" s="2"/>
      <c r="K10" s="2"/>
      <c r="L10" s="2"/>
    </row>
    <row r="11" spans="2:12">
      <c r="B11" s="2" t="s">
        <v>230</v>
      </c>
      <c r="H11" s="1"/>
      <c r="I11" s="2"/>
      <c r="J11" s="2"/>
      <c r="K11" s="2"/>
      <c r="L11" s="2"/>
    </row>
    <row r="12" spans="2:12">
      <c r="B12" s="2"/>
      <c r="H12" s="1"/>
      <c r="I12" s="2"/>
      <c r="J12" s="2"/>
      <c r="K12" s="2"/>
      <c r="L12" s="2"/>
    </row>
    <row r="13" spans="2:12">
      <c r="B13" s="2"/>
      <c r="H13" s="1"/>
      <c r="I13" s="2"/>
      <c r="J13" s="2"/>
      <c r="K13" s="2"/>
      <c r="L13" s="2"/>
    </row>
    <row r="15" spans="2:12">
      <c r="B15" s="167" t="s">
        <v>305</v>
      </c>
      <c r="C15" s="167"/>
      <c r="D15" s="167"/>
      <c r="E15" s="167"/>
      <c r="F15" s="167"/>
      <c r="G15" s="15"/>
      <c r="H15" s="1"/>
      <c r="I15" s="2"/>
      <c r="J15" s="2"/>
      <c r="K15" s="2"/>
      <c r="L15" s="2"/>
    </row>
    <row r="16" spans="2:12">
      <c r="B16" s="167" t="s">
        <v>317</v>
      </c>
      <c r="C16" s="167"/>
      <c r="D16" s="167"/>
      <c r="E16" s="167"/>
      <c r="F16" s="167"/>
      <c r="G16" s="15"/>
      <c r="H16" s="1"/>
      <c r="I16" s="2"/>
      <c r="J16" s="2"/>
      <c r="K16" s="2"/>
      <c r="L16" s="2"/>
    </row>
    <row r="17" spans="2:12" s="5" customFormat="1" ht="15" customHeight="1">
      <c r="B17" s="167" t="s">
        <v>321</v>
      </c>
      <c r="C17" s="167"/>
      <c r="D17" s="167"/>
      <c r="E17" s="167"/>
      <c r="F17" s="167"/>
      <c r="G17" s="16"/>
      <c r="H17" s="3"/>
      <c r="I17" s="4"/>
      <c r="J17" s="4"/>
      <c r="K17" s="4"/>
      <c r="L17" s="4"/>
    </row>
    <row r="18" spans="2:12">
      <c r="B18" s="168" t="s">
        <v>6</v>
      </c>
      <c r="C18" s="168"/>
      <c r="D18" s="168"/>
      <c r="E18" s="168"/>
      <c r="F18" s="168"/>
      <c r="G18" s="17"/>
      <c r="H18" s="1"/>
      <c r="I18" s="2"/>
      <c r="J18" s="2"/>
      <c r="K18" s="2"/>
      <c r="L18" s="2"/>
    </row>
    <row r="19" spans="2:12">
      <c r="B19" s="6"/>
      <c r="C19" s="6"/>
      <c r="D19" s="6"/>
      <c r="E19" s="6"/>
      <c r="F19" s="6"/>
      <c r="H19" s="1"/>
      <c r="I19" s="2"/>
      <c r="J19" s="2"/>
      <c r="K19" s="2"/>
      <c r="L19" s="2"/>
    </row>
    <row r="20" spans="2:12" ht="30">
      <c r="B20" s="160" t="s">
        <v>8</v>
      </c>
      <c r="C20" s="160"/>
      <c r="D20" s="160"/>
      <c r="E20" s="24" t="s">
        <v>122</v>
      </c>
      <c r="F20" s="24" t="s">
        <v>123</v>
      </c>
      <c r="G20" s="12"/>
      <c r="H20" s="1"/>
      <c r="I20" s="2"/>
      <c r="J20" s="2"/>
      <c r="K20" s="2"/>
      <c r="L20" s="2"/>
    </row>
    <row r="21" spans="2:12">
      <c r="B21" s="7" t="s">
        <v>4</v>
      </c>
      <c r="C21" s="7"/>
      <c r="D21" s="7"/>
      <c r="E21" s="25">
        <v>510374094.82999998</v>
      </c>
      <c r="F21" s="25">
        <v>15522922.25</v>
      </c>
      <c r="G21" s="9"/>
      <c r="H21" s="1"/>
      <c r="I21" s="2"/>
      <c r="J21" s="2"/>
      <c r="K21" s="2"/>
      <c r="L21" s="2"/>
    </row>
    <row r="22" spans="2:12">
      <c r="B22" s="2" t="s">
        <v>230</v>
      </c>
      <c r="H22" s="1"/>
      <c r="I22" s="2"/>
      <c r="J22" s="2"/>
      <c r="K22" s="2"/>
      <c r="L22" s="2"/>
    </row>
    <row r="25" spans="2:12">
      <c r="B25" s="167" t="s">
        <v>305</v>
      </c>
      <c r="C25" s="167"/>
      <c r="D25" s="167"/>
      <c r="E25" s="167"/>
      <c r="F25" s="15"/>
      <c r="G25" s="15"/>
    </row>
    <row r="26" spans="2:12">
      <c r="B26" s="167" t="s">
        <v>317</v>
      </c>
      <c r="C26" s="167"/>
      <c r="D26" s="167"/>
      <c r="E26" s="167"/>
      <c r="F26" s="15"/>
      <c r="G26" s="15"/>
      <c r="H26" s="1"/>
      <c r="I26" s="2"/>
      <c r="J26" s="2"/>
      <c r="K26" s="2"/>
      <c r="L26" s="2"/>
    </row>
    <row r="27" spans="2:12">
      <c r="B27" s="172" t="s">
        <v>318</v>
      </c>
      <c r="C27" s="172"/>
      <c r="D27" s="172"/>
      <c r="E27" s="172"/>
      <c r="F27" s="16"/>
      <c r="G27" s="16"/>
    </row>
    <row r="28" spans="2:12">
      <c r="B28" s="179" t="s">
        <v>7</v>
      </c>
      <c r="C28" s="179"/>
      <c r="D28" s="179"/>
      <c r="E28" s="179"/>
      <c r="F28" s="17"/>
      <c r="G28" s="17"/>
    </row>
    <row r="29" spans="2:12">
      <c r="B29" s="6"/>
      <c r="C29" s="6"/>
      <c r="D29" s="6"/>
      <c r="E29" s="6"/>
      <c r="F29" s="6"/>
    </row>
    <row r="30" spans="2:12">
      <c r="B30" s="171" t="s">
        <v>8</v>
      </c>
      <c r="C30" s="171"/>
      <c r="D30" s="171"/>
      <c r="E30" s="30"/>
      <c r="F30" s="31"/>
      <c r="G30" s="31"/>
      <c r="H30" s="31"/>
    </row>
    <row r="31" spans="2:12">
      <c r="B31" s="26"/>
      <c r="C31" s="26" t="s">
        <v>124</v>
      </c>
      <c r="D31" s="26"/>
      <c r="E31" s="22" t="s">
        <v>125</v>
      </c>
      <c r="F31" s="12"/>
      <c r="G31" s="12"/>
      <c r="H31" s="12"/>
    </row>
    <row r="32" spans="2:12">
      <c r="B32" s="189" t="s">
        <v>4</v>
      </c>
      <c r="C32" s="7" t="s">
        <v>126</v>
      </c>
      <c r="D32" s="7" t="s">
        <v>85</v>
      </c>
      <c r="E32" s="25">
        <v>25247209.420000002</v>
      </c>
      <c r="F32" s="25"/>
      <c r="G32" s="25"/>
      <c r="H32" s="25"/>
    </row>
    <row r="33" spans="2:12">
      <c r="B33" s="189"/>
      <c r="C33" s="8" t="s">
        <v>126</v>
      </c>
      <c r="D33" s="8" t="s">
        <v>127</v>
      </c>
      <c r="E33" s="35">
        <v>1519267.19</v>
      </c>
      <c r="F33" s="25"/>
      <c r="G33" s="25"/>
      <c r="H33" s="25"/>
    </row>
    <row r="34" spans="2:12">
      <c r="B34" s="189"/>
      <c r="C34" s="7" t="s">
        <v>126</v>
      </c>
      <c r="D34" s="7" t="s">
        <v>313</v>
      </c>
      <c r="E34" s="25">
        <v>1224202.71</v>
      </c>
      <c r="F34" s="25"/>
      <c r="G34" s="25"/>
      <c r="H34" s="25"/>
    </row>
    <row r="35" spans="2:12">
      <c r="B35" s="189"/>
      <c r="C35" s="8" t="s">
        <v>126</v>
      </c>
      <c r="D35" s="8" t="s">
        <v>314</v>
      </c>
      <c r="E35" s="35" t="s">
        <v>41</v>
      </c>
      <c r="F35" s="25"/>
      <c r="G35" s="25"/>
      <c r="H35" s="25"/>
    </row>
    <row r="36" spans="2:12">
      <c r="B36" s="2" t="s">
        <v>230</v>
      </c>
    </row>
    <row r="37" spans="2:12">
      <c r="B37" s="2"/>
    </row>
    <row r="38" spans="2:12">
      <c r="B38" s="2"/>
    </row>
    <row r="39" spans="2:12">
      <c r="B39" s="167" t="s">
        <v>305</v>
      </c>
      <c r="C39" s="167"/>
      <c r="D39" s="167"/>
      <c r="E39" s="167"/>
      <c r="F39" s="15"/>
      <c r="G39" s="15"/>
    </row>
    <row r="40" spans="2:12">
      <c r="B40" s="167" t="s">
        <v>317</v>
      </c>
      <c r="C40" s="167"/>
      <c r="D40" s="167"/>
      <c r="E40" s="167"/>
      <c r="F40" s="15"/>
      <c r="G40" s="15"/>
      <c r="H40" s="1"/>
      <c r="I40" s="2"/>
      <c r="J40" s="2"/>
      <c r="K40" s="2"/>
      <c r="L40" s="2"/>
    </row>
    <row r="41" spans="2:12">
      <c r="B41" s="172" t="s">
        <v>323</v>
      </c>
      <c r="C41" s="172"/>
      <c r="D41" s="172"/>
      <c r="E41" s="172"/>
      <c r="F41" s="16"/>
      <c r="G41" s="16"/>
    </row>
    <row r="42" spans="2:12">
      <c r="B42" s="179" t="s">
        <v>7</v>
      </c>
      <c r="C42" s="179"/>
      <c r="D42" s="179"/>
      <c r="E42" s="179"/>
      <c r="F42" s="17"/>
      <c r="G42" s="17"/>
    </row>
    <row r="43" spans="2:12">
      <c r="B43" s="6"/>
      <c r="C43" s="6"/>
      <c r="D43" s="6"/>
      <c r="E43" s="6"/>
      <c r="F43" s="6"/>
    </row>
    <row r="44" spans="2:12">
      <c r="B44" s="171" t="s">
        <v>8</v>
      </c>
      <c r="C44" s="171"/>
      <c r="D44" s="171"/>
      <c r="E44" s="30"/>
      <c r="F44" s="31"/>
      <c r="G44" s="31"/>
      <c r="H44" s="31"/>
    </row>
    <row r="45" spans="2:12">
      <c r="B45" s="26"/>
      <c r="C45" s="26" t="s">
        <v>124</v>
      </c>
      <c r="D45" s="26"/>
      <c r="E45" s="22" t="s">
        <v>125</v>
      </c>
      <c r="F45" s="12"/>
      <c r="G45" s="12"/>
      <c r="H45" s="12"/>
    </row>
    <row r="46" spans="2:12">
      <c r="B46" s="189" t="s">
        <v>4</v>
      </c>
      <c r="C46" s="7" t="s">
        <v>135</v>
      </c>
      <c r="D46" s="7" t="s">
        <v>128</v>
      </c>
      <c r="E46" s="25">
        <v>97734.9</v>
      </c>
      <c r="F46" s="25"/>
      <c r="G46" s="25"/>
      <c r="H46" s="25"/>
    </row>
    <row r="47" spans="2:12">
      <c r="B47" s="189"/>
      <c r="C47" s="8" t="s">
        <v>136</v>
      </c>
      <c r="D47" s="8" t="s">
        <v>129</v>
      </c>
      <c r="E47" s="41">
        <v>24384</v>
      </c>
      <c r="F47" s="25"/>
      <c r="G47" s="25"/>
      <c r="H47" s="25"/>
    </row>
    <row r="48" spans="2:12">
      <c r="B48" s="189"/>
      <c r="C48" s="7" t="s">
        <v>136</v>
      </c>
      <c r="D48" s="7" t="s">
        <v>130</v>
      </c>
      <c r="E48" s="9">
        <v>339</v>
      </c>
      <c r="F48" s="25"/>
      <c r="G48" s="25"/>
      <c r="H48" s="25"/>
    </row>
    <row r="49" spans="2:8">
      <c r="B49" s="189"/>
      <c r="C49" s="8" t="s">
        <v>136</v>
      </c>
      <c r="D49" s="8" t="s">
        <v>131</v>
      </c>
      <c r="E49" s="41">
        <v>239</v>
      </c>
      <c r="F49" s="25"/>
      <c r="G49" s="25"/>
      <c r="H49" s="25"/>
    </row>
    <row r="50" spans="2:8">
      <c r="B50" s="189"/>
      <c r="C50" s="7" t="s">
        <v>136</v>
      </c>
      <c r="D50" s="7" t="s">
        <v>132</v>
      </c>
      <c r="E50" s="9">
        <v>712</v>
      </c>
      <c r="F50" s="25"/>
      <c r="G50" s="25"/>
      <c r="H50" s="25"/>
    </row>
    <row r="51" spans="2:8">
      <c r="B51" s="189"/>
      <c r="C51" s="8" t="s">
        <v>136</v>
      </c>
      <c r="D51" s="8" t="s">
        <v>133</v>
      </c>
      <c r="E51" s="41">
        <v>9</v>
      </c>
      <c r="F51" s="25"/>
      <c r="G51" s="25"/>
      <c r="H51" s="25"/>
    </row>
    <row r="52" spans="2:8">
      <c r="B52" s="189"/>
      <c r="C52" s="7" t="s">
        <v>136</v>
      </c>
      <c r="D52" s="7" t="s">
        <v>134</v>
      </c>
      <c r="E52" s="9">
        <v>342</v>
      </c>
      <c r="F52" s="25"/>
      <c r="G52" s="25"/>
      <c r="H52" s="25"/>
    </row>
    <row r="53" spans="2:8">
      <c r="B53" s="2" t="s">
        <v>230</v>
      </c>
    </row>
    <row r="54" spans="2:8">
      <c r="B54" s="2"/>
    </row>
    <row r="56" spans="2:8">
      <c r="B56" s="167" t="s">
        <v>305</v>
      </c>
      <c r="C56" s="167"/>
      <c r="D56" s="167"/>
      <c r="E56" s="167"/>
      <c r="F56" s="167"/>
      <c r="G56" s="167"/>
    </row>
    <row r="57" spans="2:8">
      <c r="B57" s="172" t="s">
        <v>317</v>
      </c>
      <c r="C57" s="172"/>
      <c r="D57" s="172"/>
      <c r="E57" s="172"/>
      <c r="F57" s="172"/>
      <c r="G57" s="172"/>
    </row>
    <row r="58" spans="2:8">
      <c r="B58" s="21"/>
      <c r="C58" s="172" t="s">
        <v>319</v>
      </c>
      <c r="D58" s="172"/>
      <c r="E58" s="172"/>
      <c r="F58" s="172"/>
      <c r="G58" s="21"/>
    </row>
    <row r="59" spans="2:8">
      <c r="B59" s="179" t="s">
        <v>0</v>
      </c>
      <c r="C59" s="179"/>
      <c r="D59" s="179"/>
      <c r="E59" s="179"/>
      <c r="F59" s="179"/>
      <c r="G59" s="179"/>
    </row>
    <row r="60" spans="2:8">
      <c r="B60" s="6"/>
      <c r="C60" s="6"/>
      <c r="D60" s="6"/>
      <c r="E60" s="6"/>
      <c r="F60" s="6"/>
    </row>
    <row r="61" spans="2:8">
      <c r="B61" s="171" t="s">
        <v>8</v>
      </c>
      <c r="C61" s="171"/>
      <c r="D61" s="171"/>
      <c r="E61" s="22" t="s">
        <v>1</v>
      </c>
      <c r="F61" s="22" t="s">
        <v>2</v>
      </c>
      <c r="G61" s="22" t="s">
        <v>3</v>
      </c>
    </row>
    <row r="62" spans="2:8">
      <c r="B62" s="7" t="s">
        <v>4</v>
      </c>
      <c r="C62" s="7"/>
      <c r="D62" s="7"/>
      <c r="E62" s="9">
        <v>17</v>
      </c>
      <c r="F62" s="9">
        <v>33</v>
      </c>
      <c r="G62" s="9">
        <f>SUM(E62:F62)</f>
        <v>50</v>
      </c>
    </row>
    <row r="63" spans="2:8">
      <c r="B63" s="8" t="s">
        <v>5</v>
      </c>
      <c r="C63" s="8"/>
      <c r="D63" s="8"/>
      <c r="E63" s="11">
        <v>0.34</v>
      </c>
      <c r="F63" s="11">
        <v>0.66</v>
      </c>
      <c r="G63" s="10">
        <v>1</v>
      </c>
    </row>
    <row r="64" spans="2:8">
      <c r="B64" s="2" t="s">
        <v>230</v>
      </c>
    </row>
    <row r="67" spans="2:9">
      <c r="B67" s="167" t="s">
        <v>305</v>
      </c>
      <c r="C67" s="167"/>
      <c r="D67" s="167"/>
      <c r="E67" s="167"/>
      <c r="F67" s="167"/>
      <c r="G67" s="167"/>
      <c r="H67" s="167"/>
      <c r="I67" s="167"/>
    </row>
    <row r="68" spans="2:9">
      <c r="B68" s="167" t="s">
        <v>317</v>
      </c>
      <c r="C68" s="167"/>
      <c r="D68" s="167"/>
      <c r="E68" s="167"/>
      <c r="F68" s="167"/>
      <c r="G68" s="167"/>
      <c r="H68" s="167"/>
      <c r="I68" s="167"/>
    </row>
    <row r="69" spans="2:9">
      <c r="B69" s="167" t="s">
        <v>137</v>
      </c>
      <c r="C69" s="167"/>
      <c r="D69" s="167"/>
      <c r="E69" s="167"/>
      <c r="F69" s="167"/>
      <c r="G69" s="167"/>
      <c r="H69" s="167"/>
      <c r="I69" s="167"/>
    </row>
    <row r="70" spans="2:9">
      <c r="B70" s="168" t="s">
        <v>7</v>
      </c>
      <c r="C70" s="168"/>
      <c r="D70" s="168"/>
      <c r="E70" s="168"/>
      <c r="F70" s="168"/>
      <c r="G70" s="168"/>
      <c r="H70" s="168"/>
      <c r="I70" s="168"/>
    </row>
    <row r="71" spans="2:9">
      <c r="B71" s="6"/>
      <c r="C71" s="6"/>
      <c r="D71" s="6"/>
      <c r="E71" s="6"/>
    </row>
    <row r="72" spans="2:9">
      <c r="B72" s="171" t="s">
        <v>8</v>
      </c>
      <c r="C72" s="171"/>
      <c r="D72" s="171"/>
      <c r="E72" s="30"/>
      <c r="F72" s="171" t="s">
        <v>146</v>
      </c>
      <c r="G72" s="171"/>
      <c r="H72" s="171" t="s">
        <v>146</v>
      </c>
      <c r="I72" s="171"/>
    </row>
    <row r="73" spans="2:9">
      <c r="B73" s="20"/>
      <c r="C73" s="20"/>
      <c r="D73" s="20"/>
      <c r="E73" s="30"/>
      <c r="F73" s="171" t="s">
        <v>147</v>
      </c>
      <c r="G73" s="171"/>
      <c r="H73" s="171" t="s">
        <v>148</v>
      </c>
      <c r="I73" s="171"/>
    </row>
    <row r="74" spans="2:9">
      <c r="B74" s="26"/>
      <c r="C74" s="26" t="s">
        <v>124</v>
      </c>
      <c r="D74" s="26"/>
      <c r="E74" s="22" t="s">
        <v>125</v>
      </c>
      <c r="F74" s="22" t="s">
        <v>1</v>
      </c>
      <c r="G74" s="22" t="s">
        <v>2</v>
      </c>
      <c r="H74" s="22" t="s">
        <v>1</v>
      </c>
      <c r="I74" s="22" t="s">
        <v>2</v>
      </c>
    </row>
    <row r="75" spans="2:9">
      <c r="B75" s="189" t="s">
        <v>4</v>
      </c>
      <c r="C75" s="7" t="s">
        <v>138</v>
      </c>
      <c r="D75" s="7" t="s">
        <v>128</v>
      </c>
      <c r="E75" s="25">
        <v>26914.7</v>
      </c>
      <c r="F75" s="43">
        <v>5</v>
      </c>
      <c r="G75" s="43">
        <v>8</v>
      </c>
      <c r="H75" s="43">
        <v>7</v>
      </c>
      <c r="I75" s="43">
        <v>6</v>
      </c>
    </row>
    <row r="76" spans="2:9">
      <c r="B76" s="189"/>
      <c r="C76" s="8" t="s">
        <v>138</v>
      </c>
      <c r="D76" s="8" t="s">
        <v>139</v>
      </c>
      <c r="E76" s="35">
        <v>15039.28</v>
      </c>
      <c r="F76" s="42">
        <v>4</v>
      </c>
      <c r="G76" s="42">
        <v>4</v>
      </c>
      <c r="H76" s="42">
        <v>4</v>
      </c>
      <c r="I76" s="42">
        <v>4</v>
      </c>
    </row>
    <row r="77" spans="2:9">
      <c r="B77" s="189"/>
      <c r="C77" s="7" t="s">
        <v>138</v>
      </c>
      <c r="D77" s="7" t="s">
        <v>140</v>
      </c>
      <c r="E77" s="25">
        <v>29284</v>
      </c>
      <c r="F77" s="43">
        <v>3</v>
      </c>
      <c r="G77" s="43">
        <v>5</v>
      </c>
      <c r="H77" s="43">
        <v>4</v>
      </c>
      <c r="I77" s="43">
        <v>4</v>
      </c>
    </row>
    <row r="78" spans="2:9">
      <c r="B78" s="189"/>
      <c r="C78" s="8" t="s">
        <v>138</v>
      </c>
      <c r="D78" s="8" t="s">
        <v>141</v>
      </c>
      <c r="E78" s="35">
        <v>356504.1</v>
      </c>
      <c r="F78" s="42">
        <v>3</v>
      </c>
      <c r="G78" s="42">
        <v>2</v>
      </c>
      <c r="H78" s="42">
        <v>1</v>
      </c>
      <c r="I78" s="42">
        <v>4</v>
      </c>
    </row>
    <row r="79" spans="2:9">
      <c r="B79" s="189"/>
      <c r="C79" s="7" t="s">
        <v>138</v>
      </c>
      <c r="D79" s="7" t="s">
        <v>142</v>
      </c>
      <c r="E79" s="25">
        <v>23474.03</v>
      </c>
      <c r="F79" s="43">
        <v>3</v>
      </c>
      <c r="G79" s="43">
        <v>2</v>
      </c>
      <c r="H79" s="43">
        <v>2</v>
      </c>
      <c r="I79" s="43">
        <v>3</v>
      </c>
    </row>
    <row r="80" spans="2:9">
      <c r="B80" s="189"/>
      <c r="C80" s="8" t="s">
        <v>138</v>
      </c>
      <c r="D80" s="8" t="s">
        <v>143</v>
      </c>
      <c r="E80" s="35">
        <v>5753.2</v>
      </c>
      <c r="F80" s="42">
        <v>2</v>
      </c>
      <c r="G80" s="42">
        <v>4</v>
      </c>
      <c r="H80" s="42">
        <v>4</v>
      </c>
      <c r="I80" s="42">
        <v>2</v>
      </c>
    </row>
    <row r="81" spans="2:12">
      <c r="B81" s="189"/>
      <c r="C81" s="7" t="s">
        <v>138</v>
      </c>
      <c r="D81" s="7" t="s">
        <v>315</v>
      </c>
      <c r="E81" s="25">
        <v>389037.97</v>
      </c>
      <c r="F81" s="43">
        <v>1</v>
      </c>
      <c r="G81" s="43">
        <v>9</v>
      </c>
      <c r="H81" s="43">
        <v>9</v>
      </c>
      <c r="I81" s="43">
        <v>1</v>
      </c>
    </row>
    <row r="82" spans="2:12">
      <c r="B82" s="189"/>
      <c r="C82" s="8" t="s">
        <v>138</v>
      </c>
      <c r="D82" s="8" t="s">
        <v>144</v>
      </c>
      <c r="E82" s="35">
        <v>10905</v>
      </c>
      <c r="F82" s="42">
        <v>2</v>
      </c>
      <c r="G82" s="42">
        <v>5</v>
      </c>
      <c r="H82" s="42">
        <v>5</v>
      </c>
      <c r="I82" s="42">
        <v>2</v>
      </c>
    </row>
    <row r="83" spans="2:12">
      <c r="B83" s="189"/>
      <c r="C83" s="7" t="s">
        <v>138</v>
      </c>
      <c r="D83" s="7" t="s">
        <v>316</v>
      </c>
      <c r="E83" s="25">
        <v>9566.98</v>
      </c>
      <c r="F83" s="43">
        <v>0</v>
      </c>
      <c r="G83" s="43">
        <v>8</v>
      </c>
      <c r="H83" s="43">
        <v>7</v>
      </c>
      <c r="I83" s="43">
        <v>1</v>
      </c>
    </row>
    <row r="84" spans="2:12">
      <c r="B84" s="189"/>
      <c r="C84" s="8" t="s">
        <v>138</v>
      </c>
      <c r="D84" s="8" t="s">
        <v>145</v>
      </c>
      <c r="E84" s="35">
        <v>25594</v>
      </c>
      <c r="F84" s="42">
        <v>0</v>
      </c>
      <c r="G84" s="42">
        <v>4</v>
      </c>
      <c r="H84" s="42">
        <v>4</v>
      </c>
      <c r="I84" s="42">
        <v>0</v>
      </c>
    </row>
    <row r="85" spans="2:12">
      <c r="B85" s="2" t="s">
        <v>230</v>
      </c>
    </row>
    <row r="88" spans="2:12">
      <c r="B88" s="167" t="s">
        <v>305</v>
      </c>
      <c r="C88" s="167"/>
      <c r="D88" s="167"/>
      <c r="E88" s="167"/>
      <c r="F88" s="15"/>
      <c r="G88" s="15"/>
      <c r="H88" s="1"/>
      <c r="I88" s="2"/>
      <c r="J88" s="2"/>
      <c r="K88" s="2"/>
      <c r="L88" s="2"/>
    </row>
    <row r="89" spans="2:12">
      <c r="B89" s="167" t="s">
        <v>317</v>
      </c>
      <c r="C89" s="167"/>
      <c r="D89" s="167"/>
      <c r="E89" s="167"/>
      <c r="F89" s="15"/>
      <c r="G89" s="15"/>
      <c r="H89" s="1"/>
      <c r="I89" s="2"/>
      <c r="J89" s="2"/>
      <c r="K89" s="2"/>
      <c r="L89" s="2"/>
    </row>
    <row r="90" spans="2:12" s="5" customFormat="1" ht="15" customHeight="1">
      <c r="B90" s="167" t="s">
        <v>149</v>
      </c>
      <c r="C90" s="167"/>
      <c r="D90" s="167"/>
      <c r="E90" s="167"/>
      <c r="F90" s="16"/>
      <c r="G90" s="16"/>
      <c r="H90" s="3"/>
      <c r="I90" s="4"/>
      <c r="J90" s="4"/>
      <c r="K90" s="4"/>
      <c r="L90" s="4"/>
    </row>
    <row r="91" spans="2:12">
      <c r="B91" s="168" t="s">
        <v>6</v>
      </c>
      <c r="C91" s="168"/>
      <c r="D91" s="168"/>
      <c r="E91" s="168"/>
      <c r="F91" s="17"/>
      <c r="G91" s="17"/>
      <c r="H91" s="1"/>
      <c r="I91" s="2"/>
      <c r="J91" s="2"/>
      <c r="K91" s="2"/>
      <c r="L91" s="2"/>
    </row>
    <row r="92" spans="2:12">
      <c r="B92" s="6"/>
      <c r="C92" s="6"/>
      <c r="D92" s="6"/>
      <c r="E92" s="6"/>
      <c r="F92" s="6"/>
      <c r="H92" s="1"/>
      <c r="I92" s="2"/>
      <c r="J92" s="2"/>
      <c r="K92" s="2"/>
      <c r="L92" s="2"/>
    </row>
    <row r="93" spans="2:12">
      <c r="B93" s="26" t="s">
        <v>8</v>
      </c>
      <c r="C93" s="164" t="s">
        <v>150</v>
      </c>
      <c r="D93" s="164"/>
      <c r="E93" s="24" t="s">
        <v>123</v>
      </c>
      <c r="G93" s="12"/>
      <c r="H93" s="1"/>
      <c r="I93" s="2"/>
      <c r="J93" s="2"/>
      <c r="K93" s="2"/>
      <c r="L93" s="2"/>
    </row>
    <row r="94" spans="2:12">
      <c r="B94" s="7" t="s">
        <v>4</v>
      </c>
      <c r="C94" s="192">
        <v>7773856.8300000001</v>
      </c>
      <c r="D94" s="192"/>
      <c r="E94" s="25">
        <v>1020367.09</v>
      </c>
      <c r="G94" s="9"/>
      <c r="H94" s="1"/>
      <c r="I94" s="2"/>
      <c r="J94" s="2"/>
      <c r="K94" s="2"/>
      <c r="L94" s="2"/>
    </row>
    <row r="95" spans="2:12">
      <c r="B95" s="2" t="s">
        <v>230</v>
      </c>
      <c r="H95" s="1"/>
      <c r="I95" s="2"/>
      <c r="J95" s="2"/>
      <c r="K95" s="2"/>
      <c r="L95" s="2"/>
    </row>
    <row r="97" spans="2:12">
      <c r="B97" s="167" t="s">
        <v>305</v>
      </c>
      <c r="C97" s="167"/>
      <c r="D97" s="167"/>
      <c r="E97" s="167"/>
      <c r="F97" s="15"/>
      <c r="G97" s="15"/>
      <c r="H97" s="1"/>
      <c r="I97" s="2"/>
      <c r="J97" s="2"/>
      <c r="K97" s="2"/>
      <c r="L97" s="2"/>
    </row>
    <row r="98" spans="2:12">
      <c r="B98" s="167" t="s">
        <v>317</v>
      </c>
      <c r="C98" s="167"/>
      <c r="D98" s="167"/>
      <c r="E98" s="167"/>
      <c r="F98" s="15"/>
      <c r="G98" s="15"/>
      <c r="H98" s="1"/>
      <c r="I98" s="2"/>
      <c r="J98" s="2"/>
      <c r="K98" s="2"/>
      <c r="L98" s="2"/>
    </row>
    <row r="99" spans="2:12" s="5" customFormat="1" ht="15" customHeight="1">
      <c r="B99" s="167" t="s">
        <v>320</v>
      </c>
      <c r="C99" s="167"/>
      <c r="D99" s="167"/>
      <c r="E99" s="167"/>
      <c r="F99" s="16"/>
      <c r="G99" s="16"/>
      <c r="H99" s="3"/>
      <c r="I99" s="4"/>
      <c r="J99" s="4"/>
      <c r="K99" s="4"/>
      <c r="L99" s="4"/>
    </row>
    <row r="100" spans="2:12">
      <c r="B100" s="168" t="s">
        <v>6</v>
      </c>
      <c r="C100" s="168"/>
      <c r="D100" s="168"/>
      <c r="E100" s="168"/>
      <c r="F100" s="17"/>
      <c r="G100" s="17"/>
      <c r="H100" s="1"/>
      <c r="I100" s="2"/>
      <c r="J100" s="2"/>
      <c r="K100" s="2"/>
      <c r="L100" s="2"/>
    </row>
    <row r="101" spans="2:12">
      <c r="B101" s="52"/>
      <c r="C101" s="52"/>
      <c r="D101" s="52"/>
      <c r="E101" s="52"/>
      <c r="F101" s="52"/>
      <c r="G101" s="52"/>
      <c r="H101" s="1"/>
      <c r="I101" s="2"/>
      <c r="J101" s="2"/>
      <c r="K101" s="2"/>
      <c r="L101" s="2"/>
    </row>
    <row r="102" spans="2:12">
      <c r="B102" s="6"/>
      <c r="C102" s="6"/>
      <c r="D102" s="6"/>
      <c r="E102" s="6"/>
      <c r="F102" s="6"/>
      <c r="H102" s="1"/>
      <c r="I102" s="2"/>
      <c r="J102" s="2"/>
      <c r="K102" s="2"/>
      <c r="L102" s="2"/>
    </row>
    <row r="103" spans="2:12" ht="30">
      <c r="B103" s="176" t="s">
        <v>8</v>
      </c>
      <c r="C103" s="176"/>
      <c r="D103" s="26" t="s">
        <v>151</v>
      </c>
      <c r="E103" s="24" t="s">
        <v>150</v>
      </c>
      <c r="F103" s="23"/>
      <c r="G103" s="12"/>
      <c r="H103" s="1"/>
      <c r="I103" s="2"/>
      <c r="J103" s="2"/>
      <c r="K103" s="2"/>
      <c r="L103" s="2"/>
    </row>
    <row r="104" spans="2:12">
      <c r="B104" s="189" t="s">
        <v>4</v>
      </c>
      <c r="C104" s="7" t="s">
        <v>152</v>
      </c>
      <c r="D104" s="7" t="s">
        <v>312</v>
      </c>
      <c r="E104" s="25">
        <v>1619597.89</v>
      </c>
      <c r="F104" s="25"/>
      <c r="G104" s="9"/>
      <c r="H104" s="1"/>
      <c r="I104" s="2"/>
      <c r="J104" s="2"/>
      <c r="K104" s="2"/>
      <c r="L104" s="2"/>
    </row>
    <row r="105" spans="2:12">
      <c r="B105" s="189"/>
      <c r="C105" s="8" t="s">
        <v>152</v>
      </c>
      <c r="D105" s="8" t="s">
        <v>153</v>
      </c>
      <c r="E105" s="8">
        <v>793183.49</v>
      </c>
      <c r="F105" s="25"/>
      <c r="G105" s="9"/>
      <c r="H105" s="1"/>
      <c r="I105" s="2"/>
      <c r="J105" s="2"/>
      <c r="K105" s="2"/>
      <c r="L105" s="2"/>
    </row>
    <row r="106" spans="2:12">
      <c r="B106" s="2" t="s">
        <v>230</v>
      </c>
      <c r="H106" s="1"/>
      <c r="I106" s="2"/>
      <c r="J106" s="2"/>
      <c r="K106" s="2"/>
      <c r="L106" s="2"/>
    </row>
    <row r="107" spans="2:12">
      <c r="J107" s="49"/>
    </row>
  </sheetData>
  <mergeCells count="49">
    <mergeCell ref="B5:E5"/>
    <mergeCell ref="B6:E6"/>
    <mergeCell ref="B7:E7"/>
    <mergeCell ref="B4:E4"/>
    <mergeCell ref="B15:F15"/>
    <mergeCell ref="B25:E25"/>
    <mergeCell ref="B57:G57"/>
    <mergeCell ref="B9:D9"/>
    <mergeCell ref="B56:G56"/>
    <mergeCell ref="B20:D20"/>
    <mergeCell ref="B16:F16"/>
    <mergeCell ref="B40:E40"/>
    <mergeCell ref="B41:E41"/>
    <mergeCell ref="B42:E42"/>
    <mergeCell ref="B44:D44"/>
    <mergeCell ref="B46:B52"/>
    <mergeCell ref="B30:D30"/>
    <mergeCell ref="B26:E26"/>
    <mergeCell ref="B27:E27"/>
    <mergeCell ref="B28:E28"/>
    <mergeCell ref="B39:E39"/>
    <mergeCell ref="B32:B35"/>
    <mergeCell ref="B69:I69"/>
    <mergeCell ref="B70:I70"/>
    <mergeCell ref="B61:D61"/>
    <mergeCell ref="C58:F58"/>
    <mergeCell ref="B59:G59"/>
    <mergeCell ref="H72:I72"/>
    <mergeCell ref="H73:I73"/>
    <mergeCell ref="B103:C103"/>
    <mergeCell ref="F72:G72"/>
    <mergeCell ref="F73:G73"/>
    <mergeCell ref="B72:D72"/>
    <mergeCell ref="B17:F17"/>
    <mergeCell ref="B18:F18"/>
    <mergeCell ref="B104:B105"/>
    <mergeCell ref="B97:E97"/>
    <mergeCell ref="B98:E98"/>
    <mergeCell ref="B99:E99"/>
    <mergeCell ref="B100:E100"/>
    <mergeCell ref="B88:E88"/>
    <mergeCell ref="B89:E89"/>
    <mergeCell ref="B90:E90"/>
    <mergeCell ref="B91:E91"/>
    <mergeCell ref="C93:D93"/>
    <mergeCell ref="C94:D94"/>
    <mergeCell ref="B75:B84"/>
    <mergeCell ref="B67:I67"/>
    <mergeCell ref="B68:I6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="75" zoomScaleNormal="75" workbookViewId="0">
      <selection activeCell="B4" sqref="B4:G4"/>
    </sheetView>
  </sheetViews>
  <sheetFormatPr baseColWidth="10" defaultRowHeight="15"/>
  <cols>
    <col min="1" max="4" width="11.42578125" style="44"/>
    <col min="5" max="5" width="21.140625" style="44" customWidth="1"/>
    <col min="6" max="6" width="19.5703125" style="44" customWidth="1"/>
    <col min="7" max="7" width="16.42578125" style="44" customWidth="1"/>
    <col min="8" max="8" width="19.140625" style="44" customWidth="1"/>
    <col min="9" max="9" width="16.28515625" style="44" customWidth="1"/>
    <col min="10" max="10" width="18.42578125" style="44" customWidth="1"/>
    <col min="11" max="11" width="14.85546875" style="44" customWidth="1"/>
    <col min="12" max="12" width="15.140625" style="44" customWidth="1"/>
    <col min="13" max="13" width="16.7109375" style="44" customWidth="1"/>
    <col min="14" max="14" width="14.7109375" style="44" customWidth="1"/>
    <col min="15" max="15" width="14.28515625" style="44" customWidth="1"/>
    <col min="16" max="16" width="14.85546875" customWidth="1"/>
  </cols>
  <sheetData>
    <row r="1" spans="1:15" ht="102" customHeight="1">
      <c r="H1" s="78"/>
      <c r="I1" s="79"/>
      <c r="J1" s="79"/>
      <c r="K1" s="79"/>
      <c r="L1" s="79"/>
    </row>
    <row r="2" spans="1:15" s="64" customForma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64" customFormat="1">
      <c r="A3" s="75"/>
      <c r="B3" s="161" t="s">
        <v>236</v>
      </c>
      <c r="C3" s="161"/>
      <c r="D3" s="161"/>
      <c r="E3" s="161"/>
      <c r="F3" s="161"/>
      <c r="G3" s="161"/>
      <c r="H3" s="80"/>
      <c r="I3" s="81"/>
      <c r="J3" s="81"/>
      <c r="K3" s="81"/>
      <c r="L3" s="81"/>
      <c r="M3" s="75"/>
      <c r="N3" s="75"/>
      <c r="O3" s="75"/>
    </row>
    <row r="4" spans="1:15" s="66" customFormat="1">
      <c r="A4" s="76"/>
      <c r="B4" s="162" t="s">
        <v>10</v>
      </c>
      <c r="C4" s="162"/>
      <c r="D4" s="162"/>
      <c r="E4" s="162"/>
      <c r="F4" s="162"/>
      <c r="G4" s="162"/>
      <c r="H4" s="82"/>
      <c r="I4" s="83"/>
      <c r="J4" s="83"/>
      <c r="K4" s="83"/>
      <c r="L4" s="83"/>
      <c r="M4" s="76"/>
      <c r="N4" s="76"/>
      <c r="O4" s="76"/>
    </row>
    <row r="5" spans="1:15" s="64" customFormat="1">
      <c r="A5" s="75"/>
      <c r="B5" s="163" t="s">
        <v>0</v>
      </c>
      <c r="C5" s="163"/>
      <c r="D5" s="163"/>
      <c r="E5" s="163"/>
      <c r="F5" s="163"/>
      <c r="G5" s="163"/>
      <c r="H5" s="80"/>
      <c r="I5" s="81"/>
      <c r="J5" s="81"/>
      <c r="K5" s="81"/>
      <c r="L5" s="81"/>
      <c r="M5" s="75"/>
      <c r="N5" s="75"/>
      <c r="O5" s="75"/>
    </row>
    <row r="6" spans="1:15" s="64" customFormat="1">
      <c r="A6" s="75"/>
      <c r="B6" s="77"/>
      <c r="C6" s="77"/>
      <c r="D6" s="77"/>
      <c r="E6" s="77"/>
      <c r="F6" s="77"/>
      <c r="G6" s="75"/>
      <c r="H6" s="80"/>
      <c r="I6" s="81"/>
      <c r="J6" s="81"/>
      <c r="K6" s="81"/>
      <c r="L6" s="81"/>
      <c r="M6" s="75"/>
      <c r="N6" s="75"/>
      <c r="O6" s="75"/>
    </row>
    <row r="7" spans="1:15" s="64" customFormat="1">
      <c r="A7" s="75"/>
      <c r="B7" s="160" t="s">
        <v>8</v>
      </c>
      <c r="C7" s="160"/>
      <c r="D7" s="160"/>
      <c r="E7" s="51" t="s">
        <v>1</v>
      </c>
      <c r="F7" s="51" t="s">
        <v>2</v>
      </c>
      <c r="G7" s="51" t="s">
        <v>3</v>
      </c>
      <c r="H7" s="80"/>
      <c r="I7" s="81"/>
      <c r="J7" s="81"/>
      <c r="K7" s="81"/>
      <c r="L7" s="81"/>
      <c r="M7" s="75"/>
      <c r="N7" s="75"/>
      <c r="O7" s="75"/>
    </row>
    <row r="8" spans="1:15" s="64" customFormat="1">
      <c r="A8" s="75"/>
      <c r="B8" s="67" t="s">
        <v>4</v>
      </c>
      <c r="C8" s="67"/>
      <c r="D8" s="67"/>
      <c r="E8" s="61">
        <v>29</v>
      </c>
      <c r="F8" s="61">
        <v>21</v>
      </c>
      <c r="G8" s="61">
        <f>SUM(E8:F8)</f>
        <v>50</v>
      </c>
      <c r="H8" s="80"/>
      <c r="I8" s="81"/>
      <c r="J8" s="81"/>
      <c r="K8" s="81"/>
      <c r="L8" s="81"/>
      <c r="M8" s="75"/>
      <c r="N8" s="75"/>
      <c r="O8" s="75"/>
    </row>
    <row r="9" spans="1:15" s="64" customFormat="1">
      <c r="A9" s="75"/>
      <c r="B9" s="68" t="s">
        <v>5</v>
      </c>
      <c r="C9" s="68"/>
      <c r="D9" s="68"/>
      <c r="E9" s="69">
        <v>0.57999999999999996</v>
      </c>
      <c r="F9" s="69">
        <v>0.42</v>
      </c>
      <c r="G9" s="70">
        <v>1</v>
      </c>
      <c r="H9" s="84">
        <v>1500</v>
      </c>
      <c r="I9" s="81"/>
      <c r="J9" s="81"/>
      <c r="K9" s="81"/>
      <c r="L9" s="81"/>
      <c r="M9" s="75"/>
      <c r="N9" s="75"/>
      <c r="O9" s="75"/>
    </row>
    <row r="10" spans="1:15" s="64" customFormat="1">
      <c r="A10" s="75"/>
      <c r="B10" s="81" t="s">
        <v>230</v>
      </c>
      <c r="C10" s="75"/>
      <c r="D10" s="75"/>
      <c r="E10" s="75"/>
      <c r="F10" s="75"/>
      <c r="G10" s="75"/>
      <c r="H10" s="80"/>
      <c r="I10" s="81"/>
      <c r="J10" s="81"/>
      <c r="K10" s="81"/>
      <c r="L10" s="81"/>
      <c r="M10" s="75"/>
      <c r="N10" s="75"/>
      <c r="O10" s="75"/>
    </row>
    <row r="11" spans="1:15" s="64" customForma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1:15" s="64" customForma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s="64" customFormat="1">
      <c r="A13" s="75"/>
      <c r="B13" s="161" t="s">
        <v>236</v>
      </c>
      <c r="C13" s="161"/>
      <c r="D13" s="161"/>
      <c r="E13" s="161"/>
      <c r="F13" s="161"/>
      <c r="G13" s="161"/>
      <c r="H13" s="80"/>
      <c r="I13" s="81"/>
      <c r="J13" s="81"/>
      <c r="K13" s="81"/>
      <c r="L13" s="81"/>
      <c r="M13" s="75"/>
      <c r="N13" s="75"/>
      <c r="O13" s="75"/>
    </row>
    <row r="14" spans="1:15" s="66" customFormat="1">
      <c r="A14" s="76"/>
      <c r="B14" s="162" t="s">
        <v>231</v>
      </c>
      <c r="C14" s="162"/>
      <c r="D14" s="162"/>
      <c r="E14" s="162"/>
      <c r="F14" s="162"/>
      <c r="G14" s="162"/>
      <c r="H14" s="82"/>
      <c r="I14" s="83"/>
      <c r="J14" s="83"/>
      <c r="K14" s="83"/>
      <c r="L14" s="83"/>
      <c r="M14" s="76"/>
      <c r="N14" s="76"/>
      <c r="O14" s="76"/>
    </row>
    <row r="15" spans="1:15" s="64" customFormat="1">
      <c r="A15" s="75"/>
      <c r="B15" s="163" t="s">
        <v>0</v>
      </c>
      <c r="C15" s="163"/>
      <c r="D15" s="163"/>
      <c r="E15" s="163"/>
      <c r="F15" s="163"/>
      <c r="G15" s="163"/>
      <c r="H15" s="80"/>
      <c r="I15" s="81"/>
      <c r="J15" s="81"/>
      <c r="K15" s="81"/>
      <c r="L15" s="81"/>
      <c r="M15" s="75"/>
      <c r="N15" s="75"/>
      <c r="O15" s="75"/>
    </row>
    <row r="16" spans="1:15" s="64" customFormat="1">
      <c r="A16" s="75"/>
      <c r="B16" s="77"/>
      <c r="C16" s="77"/>
      <c r="D16" s="77"/>
      <c r="E16" s="77"/>
      <c r="F16" s="77"/>
      <c r="G16" s="75"/>
      <c r="H16" s="80"/>
      <c r="I16" s="81"/>
      <c r="J16" s="81"/>
      <c r="K16" s="81"/>
      <c r="L16" s="81"/>
      <c r="M16" s="75"/>
      <c r="N16" s="75"/>
      <c r="O16" s="75"/>
    </row>
    <row r="17" spans="1:15" s="64" customFormat="1">
      <c r="A17" s="75"/>
      <c r="B17" s="160" t="s">
        <v>8</v>
      </c>
      <c r="C17" s="160"/>
      <c r="D17" s="160"/>
      <c r="E17" s="51" t="s">
        <v>223</v>
      </c>
      <c r="F17" s="51" t="s">
        <v>224</v>
      </c>
      <c r="G17" s="55"/>
      <c r="H17" s="80"/>
      <c r="I17" s="81"/>
      <c r="J17" s="81"/>
      <c r="K17" s="81"/>
      <c r="L17" s="81"/>
      <c r="M17" s="75"/>
      <c r="N17" s="75"/>
      <c r="O17" s="75"/>
    </row>
    <row r="18" spans="1:15" s="64" customFormat="1">
      <c r="A18" s="75"/>
      <c r="B18" s="67" t="s">
        <v>4</v>
      </c>
      <c r="C18" s="67"/>
      <c r="D18" s="67"/>
      <c r="E18" s="61">
        <v>495</v>
      </c>
      <c r="F18" s="61">
        <v>0</v>
      </c>
      <c r="G18" s="61"/>
      <c r="H18" s="80"/>
      <c r="I18" s="81"/>
      <c r="J18" s="81"/>
      <c r="K18" s="81"/>
      <c r="L18" s="81"/>
      <c r="M18" s="75"/>
      <c r="N18" s="75"/>
      <c r="O18" s="75"/>
    </row>
    <row r="19" spans="1:15" s="64" customFormat="1">
      <c r="A19" s="75"/>
      <c r="B19" s="81" t="s">
        <v>230</v>
      </c>
      <c r="C19" s="75"/>
      <c r="D19" s="75"/>
      <c r="E19" s="75"/>
      <c r="F19" s="75"/>
      <c r="G19" s="75"/>
      <c r="H19" s="80"/>
      <c r="I19" s="81"/>
      <c r="J19" s="81"/>
      <c r="K19" s="81"/>
      <c r="L19" s="81"/>
      <c r="M19" s="75"/>
      <c r="N19" s="75"/>
      <c r="O19" s="75"/>
    </row>
    <row r="20" spans="1:15" s="64" customForma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1:15" s="64" customForma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1:15" s="64" customFormat="1">
      <c r="A22" s="75"/>
      <c r="B22" s="161" t="s">
        <v>236</v>
      </c>
      <c r="C22" s="161"/>
      <c r="D22" s="161"/>
      <c r="E22" s="161"/>
      <c r="F22" s="161"/>
      <c r="G22" s="161"/>
      <c r="H22" s="80"/>
      <c r="I22" s="81"/>
      <c r="J22" s="81"/>
      <c r="K22" s="81"/>
      <c r="L22" s="81"/>
      <c r="M22" s="75"/>
      <c r="N22" s="75"/>
      <c r="O22" s="75"/>
    </row>
    <row r="23" spans="1:15" s="66" customFormat="1">
      <c r="A23" s="76"/>
      <c r="B23" s="162" t="s">
        <v>232</v>
      </c>
      <c r="C23" s="162"/>
      <c r="D23" s="162"/>
      <c r="E23" s="162"/>
      <c r="F23" s="162"/>
      <c r="G23" s="162"/>
      <c r="H23" s="82"/>
      <c r="I23" s="83"/>
      <c r="J23" s="83"/>
      <c r="K23" s="83"/>
      <c r="L23" s="83"/>
      <c r="M23" s="76"/>
      <c r="N23" s="76"/>
      <c r="O23" s="76"/>
    </row>
    <row r="24" spans="1:15" s="64" customFormat="1">
      <c r="A24" s="75"/>
      <c r="B24" s="163" t="s">
        <v>7</v>
      </c>
      <c r="C24" s="163"/>
      <c r="D24" s="163"/>
      <c r="E24" s="163"/>
      <c r="F24" s="163"/>
      <c r="G24" s="163"/>
      <c r="H24" s="80"/>
      <c r="I24" s="81"/>
      <c r="J24" s="81"/>
      <c r="K24" s="81"/>
      <c r="L24" s="81"/>
      <c r="M24" s="75"/>
      <c r="N24" s="75"/>
      <c r="O24" s="75"/>
    </row>
    <row r="25" spans="1:15" s="64" customFormat="1">
      <c r="A25" s="75"/>
      <c r="B25" s="77"/>
      <c r="C25" s="77"/>
      <c r="D25" s="77"/>
      <c r="E25" s="77"/>
      <c r="F25" s="77"/>
      <c r="G25" s="75"/>
      <c r="H25" s="80"/>
      <c r="I25" s="81"/>
      <c r="J25" s="81"/>
      <c r="K25" s="81"/>
      <c r="L25" s="81"/>
      <c r="M25" s="75"/>
      <c r="N25" s="75"/>
      <c r="O25" s="75"/>
    </row>
    <row r="26" spans="1:15" s="64" customFormat="1" ht="30">
      <c r="A26" s="75"/>
      <c r="B26" s="160" t="s">
        <v>8</v>
      </c>
      <c r="C26" s="160"/>
      <c r="D26" s="160"/>
      <c r="E26" s="51" t="s">
        <v>1</v>
      </c>
      <c r="F26" s="51" t="s">
        <v>2</v>
      </c>
      <c r="G26" s="51" t="s">
        <v>3</v>
      </c>
      <c r="H26" s="54" t="s">
        <v>233</v>
      </c>
      <c r="I26" s="54" t="s">
        <v>234</v>
      </c>
      <c r="J26" s="54" t="s">
        <v>235</v>
      </c>
      <c r="K26" s="81"/>
      <c r="L26" s="81"/>
      <c r="M26" s="75"/>
      <c r="N26" s="75"/>
      <c r="O26" s="75"/>
    </row>
    <row r="27" spans="1:15" s="64" customFormat="1">
      <c r="A27" s="75"/>
      <c r="B27" s="67" t="s">
        <v>11</v>
      </c>
      <c r="C27" s="67"/>
      <c r="D27" s="67"/>
      <c r="E27" s="61">
        <v>20</v>
      </c>
      <c r="F27" s="61">
        <v>30</v>
      </c>
      <c r="G27" s="61">
        <f>SUM(E27:F27)</f>
        <v>50</v>
      </c>
      <c r="H27" s="61">
        <v>137</v>
      </c>
      <c r="I27" s="61">
        <v>11</v>
      </c>
      <c r="J27" s="61">
        <v>125</v>
      </c>
      <c r="K27" s="81"/>
      <c r="L27" s="81"/>
      <c r="M27" s="75"/>
      <c r="N27" s="75"/>
      <c r="O27" s="75"/>
    </row>
    <row r="28" spans="1:15" s="64" customFormat="1">
      <c r="A28" s="75"/>
      <c r="B28" s="68" t="s">
        <v>12</v>
      </c>
      <c r="C28" s="68"/>
      <c r="D28" s="68"/>
      <c r="E28" s="62">
        <v>13</v>
      </c>
      <c r="F28" s="62">
        <v>37</v>
      </c>
      <c r="G28" s="62">
        <f>SUM(E28:F28)</f>
        <v>50</v>
      </c>
      <c r="H28" s="62">
        <v>125</v>
      </c>
      <c r="I28" s="62">
        <v>10</v>
      </c>
      <c r="J28" s="62">
        <v>113</v>
      </c>
      <c r="K28" s="81"/>
      <c r="L28" s="81"/>
      <c r="M28" s="75"/>
      <c r="N28" s="75"/>
      <c r="O28" s="75"/>
    </row>
    <row r="29" spans="1:15" s="64" customFormat="1">
      <c r="A29" s="75"/>
      <c r="B29" s="67" t="s">
        <v>13</v>
      </c>
      <c r="C29" s="67"/>
      <c r="D29" s="67"/>
      <c r="E29" s="61">
        <v>17</v>
      </c>
      <c r="F29" s="61">
        <v>33</v>
      </c>
      <c r="G29" s="61">
        <f>SUM(E29:F29)</f>
        <v>50</v>
      </c>
      <c r="H29" s="61">
        <v>583</v>
      </c>
      <c r="I29" s="61">
        <v>9</v>
      </c>
      <c r="J29" s="61">
        <v>567</v>
      </c>
      <c r="K29" s="81"/>
      <c r="L29" s="81"/>
      <c r="M29" s="75"/>
      <c r="N29" s="75"/>
      <c r="O29" s="75"/>
    </row>
    <row r="30" spans="1:15" s="64" customFormat="1">
      <c r="A30" s="75"/>
      <c r="B30" s="81" t="s">
        <v>230</v>
      </c>
      <c r="C30" s="75"/>
      <c r="D30" s="75"/>
      <c r="E30" s="75"/>
      <c r="F30" s="75"/>
      <c r="G30" s="75"/>
      <c r="H30" s="80"/>
      <c r="I30" s="81"/>
      <c r="J30" s="81"/>
      <c r="K30" s="81"/>
      <c r="L30" s="81"/>
      <c r="M30" s="75"/>
      <c r="N30" s="75"/>
      <c r="O30" s="75"/>
    </row>
    <row r="31" spans="1:15" s="64" customForma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1:15" s="64" customForma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15" s="64" customFormat="1">
      <c r="A33" s="75"/>
      <c r="B33" s="161" t="s">
        <v>236</v>
      </c>
      <c r="C33" s="161"/>
      <c r="D33" s="161"/>
      <c r="E33" s="161"/>
      <c r="F33" s="161"/>
      <c r="G33" s="161"/>
      <c r="H33" s="80"/>
      <c r="I33" s="81"/>
      <c r="J33" s="81"/>
      <c r="K33" s="81"/>
      <c r="L33" s="81"/>
      <c r="M33" s="75"/>
      <c r="N33" s="75"/>
      <c r="O33" s="75"/>
    </row>
    <row r="34" spans="1:15" s="66" customFormat="1">
      <c r="A34" s="76"/>
      <c r="B34" s="162" t="s">
        <v>228</v>
      </c>
      <c r="C34" s="162"/>
      <c r="D34" s="162"/>
      <c r="E34" s="162"/>
      <c r="F34" s="162"/>
      <c r="G34" s="162"/>
      <c r="H34" s="82"/>
      <c r="I34" s="83"/>
      <c r="J34" s="83"/>
      <c r="K34" s="83"/>
      <c r="L34" s="83"/>
      <c r="M34" s="76"/>
      <c r="N34" s="76"/>
      <c r="O34" s="76"/>
    </row>
    <row r="35" spans="1:15" s="64" customFormat="1">
      <c r="A35" s="75"/>
      <c r="B35" s="163" t="s">
        <v>0</v>
      </c>
      <c r="C35" s="163"/>
      <c r="D35" s="163"/>
      <c r="E35" s="163"/>
      <c r="F35" s="163"/>
      <c r="G35" s="163"/>
      <c r="H35" s="80"/>
      <c r="I35" s="81"/>
      <c r="J35" s="81"/>
      <c r="K35" s="81"/>
      <c r="L35" s="81"/>
      <c r="M35" s="75"/>
      <c r="N35" s="75"/>
      <c r="O35" s="75"/>
    </row>
    <row r="36" spans="1:15" s="64" customFormat="1">
      <c r="A36" s="75"/>
      <c r="B36" s="77"/>
      <c r="C36" s="77"/>
      <c r="D36" s="77"/>
      <c r="E36" s="77"/>
      <c r="F36" s="77"/>
      <c r="G36" s="75"/>
      <c r="H36" s="80"/>
      <c r="I36" s="81"/>
      <c r="J36" s="81"/>
      <c r="K36" s="81"/>
      <c r="L36" s="81"/>
      <c r="M36" s="75"/>
      <c r="N36" s="75"/>
      <c r="O36" s="75"/>
    </row>
    <row r="37" spans="1:15" s="64" customFormat="1">
      <c r="A37" s="75"/>
      <c r="B37" s="160" t="s">
        <v>8</v>
      </c>
      <c r="C37" s="160"/>
      <c r="D37" s="160"/>
      <c r="E37" s="51" t="s">
        <v>1</v>
      </c>
      <c r="F37" s="51" t="s">
        <v>2</v>
      </c>
      <c r="G37" s="51" t="s">
        <v>3</v>
      </c>
      <c r="H37" s="102"/>
      <c r="I37" s="102"/>
      <c r="J37" s="102"/>
      <c r="K37" s="81"/>
      <c r="L37" s="81"/>
      <c r="M37" s="75"/>
      <c r="N37" s="75"/>
      <c r="O37" s="75"/>
    </row>
    <row r="38" spans="1:15" s="64" customFormat="1">
      <c r="A38" s="75"/>
      <c r="B38" s="67" t="s">
        <v>4</v>
      </c>
      <c r="C38" s="67"/>
      <c r="D38" s="67"/>
      <c r="E38" s="61">
        <v>28</v>
      </c>
      <c r="F38" s="61">
        <v>22</v>
      </c>
      <c r="G38" s="61">
        <f>SUM(E38:F38)</f>
        <v>50</v>
      </c>
      <c r="H38" s="61"/>
      <c r="I38" s="61"/>
      <c r="J38" s="61"/>
      <c r="K38" s="81"/>
      <c r="L38" s="81"/>
      <c r="M38" s="75"/>
      <c r="N38" s="75"/>
      <c r="O38" s="75"/>
    </row>
    <row r="39" spans="1:15" s="64" customFormat="1">
      <c r="A39" s="75"/>
      <c r="B39" s="68" t="s">
        <v>5</v>
      </c>
      <c r="C39" s="68"/>
      <c r="D39" s="68"/>
      <c r="E39" s="103">
        <v>0.56000000000000005</v>
      </c>
      <c r="F39" s="103">
        <v>0.44</v>
      </c>
      <c r="G39" s="103">
        <f>SUM(E39:F39)</f>
        <v>1</v>
      </c>
      <c r="H39" s="104"/>
      <c r="I39" s="104"/>
      <c r="J39" s="104"/>
      <c r="K39" s="81"/>
      <c r="L39" s="81"/>
      <c r="M39" s="75"/>
      <c r="N39" s="75"/>
      <c r="O39" s="75"/>
    </row>
    <row r="40" spans="1:15" s="64" customFormat="1">
      <c r="A40" s="75"/>
      <c r="B40" s="81" t="s">
        <v>230</v>
      </c>
      <c r="C40" s="75"/>
      <c r="D40" s="75"/>
      <c r="E40" s="75"/>
      <c r="F40" s="75"/>
      <c r="G40" s="75"/>
      <c r="H40" s="108"/>
      <c r="I40" s="109"/>
      <c r="J40" s="109"/>
      <c r="K40" s="81"/>
      <c r="L40" s="81"/>
      <c r="M40" s="75"/>
      <c r="N40" s="75"/>
      <c r="O40" s="75"/>
    </row>
    <row r="41" spans="1:15" s="64" customForma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1:15" s="64" customForma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spans="1:15" s="64" customFormat="1">
      <c r="A43" s="75"/>
      <c r="B43" s="161" t="s">
        <v>236</v>
      </c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75"/>
    </row>
    <row r="44" spans="1:15" s="64" customFormat="1">
      <c r="A44" s="75"/>
      <c r="B44" s="162" t="s">
        <v>14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75"/>
    </row>
    <row r="45" spans="1:15" s="64" customFormat="1">
      <c r="A45" s="75"/>
      <c r="B45" s="163" t="s">
        <v>0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75"/>
    </row>
    <row r="46" spans="1:15" s="64" customFormat="1">
      <c r="A46" s="75"/>
      <c r="B46" s="77"/>
      <c r="C46" s="77"/>
      <c r="D46" s="77"/>
      <c r="E46" s="77"/>
      <c r="F46" s="77"/>
      <c r="G46" s="75"/>
      <c r="H46" s="75"/>
      <c r="I46" s="75"/>
      <c r="J46" s="75"/>
      <c r="K46" s="75"/>
      <c r="L46" s="75"/>
      <c r="M46" s="75"/>
      <c r="N46" s="75"/>
      <c r="O46" s="75"/>
    </row>
    <row r="47" spans="1:15" s="64" customFormat="1">
      <c r="A47" s="75"/>
      <c r="B47" s="160" t="s">
        <v>8</v>
      </c>
      <c r="C47" s="160"/>
      <c r="D47" s="160"/>
      <c r="E47" s="160" t="s">
        <v>15</v>
      </c>
      <c r="F47" s="160"/>
      <c r="G47" s="160" t="s">
        <v>237</v>
      </c>
      <c r="H47" s="160"/>
      <c r="I47" s="160" t="s">
        <v>238</v>
      </c>
      <c r="J47" s="160"/>
      <c r="K47" s="164" t="s">
        <v>239</v>
      </c>
      <c r="L47" s="164"/>
      <c r="M47" s="160" t="s">
        <v>16</v>
      </c>
      <c r="N47" s="160"/>
      <c r="O47" s="75"/>
    </row>
    <row r="48" spans="1:15" s="64" customFormat="1">
      <c r="A48" s="75"/>
      <c r="B48" s="51"/>
      <c r="C48" s="51"/>
      <c r="D48" s="51"/>
      <c r="E48" s="51" t="s">
        <v>1</v>
      </c>
      <c r="F48" s="51" t="s">
        <v>2</v>
      </c>
      <c r="G48" s="51" t="s">
        <v>1</v>
      </c>
      <c r="H48" s="51" t="s">
        <v>2</v>
      </c>
      <c r="I48" s="51" t="s">
        <v>1</v>
      </c>
      <c r="J48" s="51" t="s">
        <v>2</v>
      </c>
      <c r="K48" s="51" t="s">
        <v>1</v>
      </c>
      <c r="L48" s="51" t="s">
        <v>2</v>
      </c>
      <c r="M48" s="51" t="s">
        <v>1</v>
      </c>
      <c r="N48" s="51" t="s">
        <v>2</v>
      </c>
      <c r="O48" s="75"/>
    </row>
    <row r="49" spans="1:15" s="64" customFormat="1">
      <c r="A49" s="75"/>
      <c r="B49" s="67" t="s">
        <v>4</v>
      </c>
      <c r="C49" s="67"/>
      <c r="D49" s="67"/>
      <c r="E49" s="105">
        <v>22</v>
      </c>
      <c r="F49" s="61">
        <v>28</v>
      </c>
      <c r="G49" s="61">
        <v>6</v>
      </c>
      <c r="H49" s="61">
        <v>44</v>
      </c>
      <c r="I49" s="61">
        <v>0</v>
      </c>
      <c r="J49" s="61">
        <v>50</v>
      </c>
      <c r="K49" s="61">
        <v>0</v>
      </c>
      <c r="L49" s="61">
        <v>50</v>
      </c>
      <c r="M49" s="61">
        <v>21</v>
      </c>
      <c r="N49" s="61">
        <v>29</v>
      </c>
      <c r="O49" s="75"/>
    </row>
    <row r="50" spans="1:15" s="64" customFormat="1">
      <c r="A50" s="75"/>
      <c r="B50" s="68" t="s">
        <v>5</v>
      </c>
      <c r="C50" s="68"/>
      <c r="D50" s="68"/>
      <c r="E50" s="70">
        <v>0.44</v>
      </c>
      <c r="F50" s="70">
        <v>0.56000000000000005</v>
      </c>
      <c r="G50" s="70">
        <v>0.12</v>
      </c>
      <c r="H50" s="70">
        <v>0.88</v>
      </c>
      <c r="I50" s="70">
        <v>0</v>
      </c>
      <c r="J50" s="70">
        <v>1</v>
      </c>
      <c r="K50" s="70">
        <v>0</v>
      </c>
      <c r="L50" s="70">
        <v>1</v>
      </c>
      <c r="M50" s="70">
        <v>0.42</v>
      </c>
      <c r="N50" s="70">
        <v>0.57999999999999996</v>
      </c>
      <c r="O50" s="75"/>
    </row>
    <row r="51" spans="1:15" s="64" customFormat="1">
      <c r="A51" s="75"/>
      <c r="B51" s="81" t="s">
        <v>230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spans="1:15" s="64" customForma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3" spans="1:15" s="64" customForma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1:15" s="64" customFormat="1">
      <c r="A54" s="75"/>
      <c r="B54" s="161" t="s">
        <v>236</v>
      </c>
      <c r="C54" s="161"/>
      <c r="D54" s="161"/>
      <c r="E54" s="161"/>
      <c r="F54" s="161"/>
      <c r="G54" s="161"/>
      <c r="H54" s="161"/>
      <c r="I54" s="72"/>
      <c r="J54" s="72"/>
      <c r="K54" s="72"/>
      <c r="L54" s="72"/>
      <c r="M54" s="72"/>
      <c r="N54" s="72"/>
      <c r="O54" s="75"/>
    </row>
    <row r="55" spans="1:15" s="64" customFormat="1">
      <c r="A55" s="75"/>
      <c r="B55" s="162" t="s">
        <v>17</v>
      </c>
      <c r="C55" s="162"/>
      <c r="D55" s="162"/>
      <c r="E55" s="162"/>
      <c r="F55" s="162"/>
      <c r="G55" s="162"/>
      <c r="H55" s="162"/>
      <c r="I55" s="73"/>
      <c r="J55" s="73"/>
      <c r="K55" s="73"/>
      <c r="L55" s="73"/>
      <c r="M55" s="73"/>
      <c r="N55" s="73"/>
      <c r="O55" s="75"/>
    </row>
    <row r="56" spans="1:15" s="64" customFormat="1">
      <c r="A56" s="75"/>
      <c r="B56" s="163" t="s">
        <v>0</v>
      </c>
      <c r="C56" s="163"/>
      <c r="D56" s="163"/>
      <c r="E56" s="163"/>
      <c r="F56" s="163"/>
      <c r="G56" s="163"/>
      <c r="H56" s="163"/>
      <c r="I56" s="110"/>
      <c r="J56" s="110"/>
      <c r="K56" s="110"/>
      <c r="L56" s="110"/>
      <c r="M56" s="110"/>
      <c r="N56" s="110"/>
      <c r="O56" s="75"/>
    </row>
    <row r="57" spans="1:15" s="64" customFormat="1">
      <c r="A57" s="75"/>
      <c r="B57" s="77"/>
      <c r="C57" s="77"/>
      <c r="D57" s="77"/>
      <c r="E57" s="77"/>
      <c r="F57" s="77"/>
      <c r="G57" s="75"/>
      <c r="H57" s="75"/>
      <c r="I57" s="75"/>
      <c r="J57" s="75"/>
      <c r="K57" s="75"/>
      <c r="L57" s="75"/>
      <c r="M57" s="75"/>
      <c r="N57" s="75"/>
      <c r="O57" s="75"/>
    </row>
    <row r="58" spans="1:15" s="64" customFormat="1">
      <c r="A58" s="75"/>
      <c r="B58" s="160" t="s">
        <v>8</v>
      </c>
      <c r="C58" s="160"/>
      <c r="D58" s="160"/>
      <c r="E58" s="160" t="s">
        <v>18</v>
      </c>
      <c r="F58" s="160"/>
      <c r="G58" s="160" t="s">
        <v>19</v>
      </c>
      <c r="H58" s="160"/>
      <c r="I58" s="165"/>
      <c r="J58" s="165"/>
      <c r="K58" s="166"/>
      <c r="L58" s="166"/>
      <c r="M58" s="165"/>
      <c r="N58" s="165"/>
      <c r="O58" s="75"/>
    </row>
    <row r="59" spans="1:15" s="64" customFormat="1">
      <c r="A59" s="75"/>
      <c r="B59" s="51"/>
      <c r="C59" s="51"/>
      <c r="D59" s="51"/>
      <c r="E59" s="51" t="s">
        <v>1</v>
      </c>
      <c r="F59" s="51" t="s">
        <v>2</v>
      </c>
      <c r="G59" s="51" t="s">
        <v>1</v>
      </c>
      <c r="H59" s="51" t="s">
        <v>2</v>
      </c>
      <c r="I59" s="55"/>
      <c r="J59" s="55"/>
      <c r="K59" s="55"/>
      <c r="L59" s="55"/>
      <c r="M59" s="55"/>
      <c r="N59" s="55"/>
      <c r="O59" s="75"/>
    </row>
    <row r="60" spans="1:15" s="64" customFormat="1">
      <c r="A60" s="75"/>
      <c r="B60" s="106" t="s">
        <v>4</v>
      </c>
      <c r="C60" s="106"/>
      <c r="D60" s="106"/>
      <c r="E60" s="105">
        <v>20</v>
      </c>
      <c r="F60" s="105">
        <v>1</v>
      </c>
      <c r="G60" s="105">
        <v>1</v>
      </c>
      <c r="H60" s="105">
        <v>20</v>
      </c>
      <c r="I60" s="61"/>
      <c r="J60" s="61"/>
      <c r="K60" s="61"/>
      <c r="L60" s="61"/>
      <c r="M60" s="61"/>
      <c r="N60" s="61"/>
      <c r="O60" s="75"/>
    </row>
    <row r="61" spans="1:15" s="64" customFormat="1">
      <c r="A61" s="75"/>
      <c r="B61" s="68" t="s">
        <v>5</v>
      </c>
      <c r="C61" s="68"/>
      <c r="D61" s="68"/>
      <c r="E61" s="69">
        <v>0.95199999999999996</v>
      </c>
      <c r="F61" s="69">
        <v>4.8000000000000001E-2</v>
      </c>
      <c r="G61" s="69">
        <v>4.8000000000000001E-2</v>
      </c>
      <c r="H61" s="69">
        <v>0.95199999999999996</v>
      </c>
      <c r="I61" s="107"/>
      <c r="J61" s="107"/>
      <c r="K61" s="107"/>
      <c r="L61" s="107"/>
      <c r="M61" s="107"/>
      <c r="N61" s="107"/>
      <c r="O61" s="75"/>
    </row>
    <row r="62" spans="1:15" s="64" customFormat="1">
      <c r="A62" s="75"/>
      <c r="B62" s="81" t="s">
        <v>230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spans="1:15" s="64" customForma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</row>
    <row r="64" spans="1:15" s="64" customForma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</row>
    <row r="65" spans="1:16" s="64" customFormat="1">
      <c r="A65" s="75"/>
      <c r="B65" s="161" t="s">
        <v>236</v>
      </c>
      <c r="C65" s="161"/>
      <c r="D65" s="161"/>
      <c r="E65" s="161"/>
      <c r="F65" s="161"/>
      <c r="G65" s="161"/>
      <c r="H65" s="75"/>
      <c r="I65" s="75"/>
      <c r="J65" s="75"/>
      <c r="K65" s="75"/>
      <c r="L65" s="75"/>
      <c r="M65" s="75"/>
      <c r="N65" s="75"/>
      <c r="O65" s="75"/>
    </row>
    <row r="66" spans="1:16" s="64" customFormat="1">
      <c r="A66" s="75"/>
      <c r="B66" s="162" t="s">
        <v>244</v>
      </c>
      <c r="C66" s="162"/>
      <c r="D66" s="162"/>
      <c r="E66" s="162"/>
      <c r="F66" s="162"/>
      <c r="G66" s="162"/>
      <c r="H66" s="75"/>
      <c r="I66" s="75"/>
      <c r="J66" s="75"/>
      <c r="K66" s="75"/>
      <c r="L66" s="75"/>
      <c r="M66" s="75"/>
      <c r="N66" s="75"/>
      <c r="O66" s="75"/>
    </row>
    <row r="67" spans="1:16" s="64" customFormat="1">
      <c r="A67" s="75"/>
      <c r="B67" s="163" t="s">
        <v>0</v>
      </c>
      <c r="C67" s="163"/>
      <c r="D67" s="163"/>
      <c r="E67" s="163"/>
      <c r="F67" s="163"/>
      <c r="G67" s="163"/>
      <c r="H67" s="75"/>
      <c r="I67" s="75"/>
      <c r="J67" s="75"/>
      <c r="K67" s="75"/>
      <c r="L67" s="75"/>
      <c r="M67" s="75"/>
      <c r="N67" s="75"/>
      <c r="O67" s="75"/>
    </row>
    <row r="68" spans="1:16" s="64" customFormat="1">
      <c r="A68" s="75"/>
      <c r="B68" s="77"/>
      <c r="C68" s="77"/>
      <c r="D68" s="77"/>
      <c r="E68" s="77"/>
      <c r="F68" s="77"/>
      <c r="G68" s="75"/>
      <c r="H68" s="75"/>
      <c r="I68" s="75"/>
      <c r="J68" s="75"/>
      <c r="K68" s="75"/>
      <c r="L68" s="75"/>
      <c r="M68" s="75"/>
      <c r="N68" s="75"/>
      <c r="O68" s="75"/>
    </row>
    <row r="69" spans="1:16" s="64" customFormat="1">
      <c r="A69" s="75"/>
      <c r="B69" s="160" t="s">
        <v>8</v>
      </c>
      <c r="C69" s="160"/>
      <c r="D69" s="160"/>
      <c r="E69" s="51" t="s">
        <v>1</v>
      </c>
      <c r="F69" s="51" t="s">
        <v>2</v>
      </c>
      <c r="G69" s="51" t="s">
        <v>3</v>
      </c>
      <c r="H69" s="75"/>
      <c r="I69" s="75"/>
      <c r="J69" s="75"/>
      <c r="K69" s="75"/>
      <c r="L69" s="75"/>
      <c r="M69" s="75"/>
      <c r="N69" s="75"/>
      <c r="O69" s="75"/>
    </row>
    <row r="70" spans="1:16" s="64" customFormat="1">
      <c r="A70" s="75"/>
      <c r="B70" s="67" t="s">
        <v>4</v>
      </c>
      <c r="C70" s="67"/>
      <c r="D70" s="67"/>
      <c r="E70" s="61">
        <v>28</v>
      </c>
      <c r="F70" s="61">
        <v>22</v>
      </c>
      <c r="G70" s="61">
        <f>SUM(E70:F70)</f>
        <v>50</v>
      </c>
      <c r="H70" s="75"/>
      <c r="I70" s="75"/>
      <c r="J70" s="75"/>
      <c r="K70" s="75"/>
      <c r="L70" s="75"/>
      <c r="M70" s="75"/>
      <c r="N70" s="75"/>
      <c r="O70" s="75"/>
    </row>
    <row r="71" spans="1:16" s="64" customFormat="1">
      <c r="A71" s="75"/>
      <c r="B71" s="68" t="s">
        <v>5</v>
      </c>
      <c r="C71" s="68"/>
      <c r="D71" s="68"/>
      <c r="E71" s="69">
        <v>0.56000000000000005</v>
      </c>
      <c r="F71" s="69">
        <v>0.44</v>
      </c>
      <c r="G71" s="70">
        <v>1</v>
      </c>
      <c r="H71" s="75"/>
      <c r="I71" s="75"/>
      <c r="J71" s="75"/>
      <c r="K71" s="75"/>
      <c r="L71" s="75"/>
      <c r="M71" s="75"/>
      <c r="N71" s="75"/>
      <c r="O71" s="75"/>
    </row>
    <row r="72" spans="1:16" s="64" customFormat="1">
      <c r="A72" s="75"/>
      <c r="B72" s="81" t="s">
        <v>230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</row>
    <row r="73" spans="1:16" s="64" customFormat="1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</row>
    <row r="74" spans="1:16" s="64" customForma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</row>
    <row r="75" spans="1:16" s="64" customFormat="1">
      <c r="A75" s="75"/>
      <c r="B75" s="161" t="s">
        <v>236</v>
      </c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75"/>
    </row>
    <row r="76" spans="1:16" s="64" customFormat="1">
      <c r="A76" s="75"/>
      <c r="B76" s="162" t="s">
        <v>244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75"/>
    </row>
    <row r="77" spans="1:16" s="64" customFormat="1">
      <c r="A77" s="75"/>
      <c r="B77" s="163" t="s">
        <v>0</v>
      </c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75"/>
    </row>
    <row r="78" spans="1:16" s="64" customFormat="1">
      <c r="A78" s="75"/>
      <c r="B78" s="77"/>
      <c r="C78" s="77"/>
      <c r="D78" s="77"/>
      <c r="E78" s="77"/>
      <c r="F78" s="77"/>
      <c r="G78" s="75"/>
      <c r="H78" s="75"/>
      <c r="I78" s="75"/>
      <c r="J78" s="75"/>
      <c r="K78" s="75"/>
      <c r="L78" s="75"/>
      <c r="M78" s="75"/>
      <c r="N78" s="75"/>
      <c r="O78" s="75"/>
    </row>
    <row r="79" spans="1:16" s="64" customFormat="1">
      <c r="A79" s="75"/>
      <c r="B79" s="160" t="s">
        <v>8</v>
      </c>
      <c r="C79" s="160"/>
      <c r="D79" s="160"/>
      <c r="E79" s="160" t="s">
        <v>240</v>
      </c>
      <c r="F79" s="160"/>
      <c r="G79" s="160" t="s">
        <v>241</v>
      </c>
      <c r="H79" s="160"/>
      <c r="I79" s="160" t="s">
        <v>242</v>
      </c>
      <c r="J79" s="160"/>
      <c r="K79" s="164" t="s">
        <v>20</v>
      </c>
      <c r="L79" s="164"/>
      <c r="M79" s="160" t="s">
        <v>243</v>
      </c>
      <c r="N79" s="160"/>
      <c r="O79" s="160" t="s">
        <v>13</v>
      </c>
      <c r="P79" s="160"/>
    </row>
    <row r="80" spans="1:16" s="64" customFormat="1">
      <c r="A80" s="75"/>
      <c r="B80" s="51"/>
      <c r="C80" s="51"/>
      <c r="D80" s="51"/>
      <c r="E80" s="51" t="s">
        <v>1</v>
      </c>
      <c r="F80" s="51" t="s">
        <v>2</v>
      </c>
      <c r="G80" s="51" t="s">
        <v>1</v>
      </c>
      <c r="H80" s="51" t="s">
        <v>2</v>
      </c>
      <c r="I80" s="51" t="s">
        <v>1</v>
      </c>
      <c r="J80" s="51" t="s">
        <v>2</v>
      </c>
      <c r="K80" s="51" t="s">
        <v>1</v>
      </c>
      <c r="L80" s="51" t="s">
        <v>2</v>
      </c>
      <c r="M80" s="51" t="s">
        <v>1</v>
      </c>
      <c r="N80" s="51" t="s">
        <v>2</v>
      </c>
      <c r="O80" s="51" t="s">
        <v>1</v>
      </c>
      <c r="P80" s="51" t="s">
        <v>2</v>
      </c>
    </row>
    <row r="81" spans="1:16" s="64" customFormat="1">
      <c r="A81" s="75"/>
      <c r="B81" s="67" t="s">
        <v>4</v>
      </c>
      <c r="C81" s="67"/>
      <c r="D81" s="67"/>
      <c r="E81" s="61">
        <v>8</v>
      </c>
      <c r="F81" s="61">
        <v>20</v>
      </c>
      <c r="G81" s="61">
        <v>8</v>
      </c>
      <c r="H81" s="61">
        <v>20</v>
      </c>
      <c r="I81" s="61">
        <v>4</v>
      </c>
      <c r="J81" s="61">
        <v>24</v>
      </c>
      <c r="K81" s="61">
        <v>12</v>
      </c>
      <c r="L81" s="61">
        <v>16</v>
      </c>
      <c r="M81" s="61">
        <v>6</v>
      </c>
      <c r="N81" s="61">
        <v>22</v>
      </c>
      <c r="O81" s="61">
        <v>17</v>
      </c>
      <c r="P81" s="61">
        <v>11</v>
      </c>
    </row>
    <row r="82" spans="1:16" s="64" customFormat="1">
      <c r="A82" s="75"/>
      <c r="B82" s="68" t="s">
        <v>5</v>
      </c>
      <c r="C82" s="68"/>
      <c r="D82" s="68"/>
      <c r="E82" s="69">
        <v>0.28599999999999998</v>
      </c>
      <c r="F82" s="69">
        <v>0.71399999999999997</v>
      </c>
      <c r="G82" s="69">
        <v>0.28599999999999998</v>
      </c>
      <c r="H82" s="69">
        <v>0.71399999999999997</v>
      </c>
      <c r="I82" s="69">
        <v>0.14299999999999999</v>
      </c>
      <c r="J82" s="69">
        <v>0.85699999999999998</v>
      </c>
      <c r="K82" s="69">
        <v>0.42899999999999999</v>
      </c>
      <c r="L82" s="69">
        <v>0.57099999999999995</v>
      </c>
      <c r="M82" s="69">
        <v>0.214</v>
      </c>
      <c r="N82" s="69">
        <v>0.78600000000000003</v>
      </c>
      <c r="O82" s="69">
        <v>0.60699999999999998</v>
      </c>
      <c r="P82" s="69">
        <v>0.39300000000000002</v>
      </c>
    </row>
    <row r="83" spans="1:16" s="64" customFormat="1">
      <c r="A83" s="75"/>
      <c r="B83" s="81" t="s">
        <v>230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</row>
  </sheetData>
  <mergeCells count="48">
    <mergeCell ref="B3:G3"/>
    <mergeCell ref="B4:G4"/>
    <mergeCell ref="B5:G5"/>
    <mergeCell ref="B7:D7"/>
    <mergeCell ref="B43:N43"/>
    <mergeCell ref="B13:G13"/>
    <mergeCell ref="B14:G14"/>
    <mergeCell ref="B15:G15"/>
    <mergeCell ref="B17:D17"/>
    <mergeCell ref="B44:N44"/>
    <mergeCell ref="B45:N45"/>
    <mergeCell ref="B22:G22"/>
    <mergeCell ref="B23:G23"/>
    <mergeCell ref="B24:G24"/>
    <mergeCell ref="B26:D26"/>
    <mergeCell ref="B33:G33"/>
    <mergeCell ref="B34:G34"/>
    <mergeCell ref="B35:G35"/>
    <mergeCell ref="B37:D37"/>
    <mergeCell ref="M58:N58"/>
    <mergeCell ref="B54:H54"/>
    <mergeCell ref="B55:H55"/>
    <mergeCell ref="B56:H56"/>
    <mergeCell ref="K47:L47"/>
    <mergeCell ref="M47:N47"/>
    <mergeCell ref="B47:D47"/>
    <mergeCell ref="E47:F47"/>
    <mergeCell ref="G47:H47"/>
    <mergeCell ref="I47:J47"/>
    <mergeCell ref="B58:D58"/>
    <mergeCell ref="E58:F58"/>
    <mergeCell ref="G58:H58"/>
    <mergeCell ref="I58:J58"/>
    <mergeCell ref="K58:L58"/>
    <mergeCell ref="O79:P79"/>
    <mergeCell ref="B65:G65"/>
    <mergeCell ref="B66:G66"/>
    <mergeCell ref="B67:G67"/>
    <mergeCell ref="B69:D69"/>
    <mergeCell ref="B75:N75"/>
    <mergeCell ref="B76:N76"/>
    <mergeCell ref="B77:N77"/>
    <mergeCell ref="B79:D79"/>
    <mergeCell ref="E79:F79"/>
    <mergeCell ref="G79:H79"/>
    <mergeCell ref="I79:J79"/>
    <mergeCell ref="K79:L79"/>
    <mergeCell ref="M79:N79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showGridLines="0" topLeftCell="A34" zoomScale="70" zoomScaleNormal="70" workbookViewId="0">
      <selection activeCell="B43" sqref="B43:J43"/>
    </sheetView>
  </sheetViews>
  <sheetFormatPr baseColWidth="10" defaultRowHeight="15"/>
  <cols>
    <col min="1" max="1" width="11.42578125" style="44"/>
    <col min="2" max="2" width="24" style="44" customWidth="1"/>
    <col min="3" max="3" width="11.42578125" style="44"/>
    <col min="4" max="4" width="16" style="44" customWidth="1"/>
    <col min="5" max="5" width="16.7109375" style="44" customWidth="1"/>
    <col min="6" max="6" width="17.28515625" style="44" customWidth="1"/>
    <col min="7" max="7" width="16.85546875" style="44" customWidth="1"/>
    <col min="8" max="8" width="18.140625" style="44" customWidth="1"/>
    <col min="9" max="9" width="16.28515625" style="44" customWidth="1"/>
    <col min="10" max="10" width="18.42578125" style="44" customWidth="1"/>
    <col min="11" max="11" width="14.85546875" style="44" customWidth="1"/>
    <col min="12" max="12" width="15.140625" style="44" customWidth="1"/>
    <col min="13" max="13" width="16.7109375" style="44" customWidth="1"/>
    <col min="14" max="14" width="14.7109375" style="44" customWidth="1"/>
    <col min="15" max="15" width="14.28515625" style="44" customWidth="1"/>
    <col min="16" max="16" width="14.85546875" style="44" customWidth="1"/>
  </cols>
  <sheetData>
    <row r="1" spans="1:16" ht="102" customHeight="1">
      <c r="H1" s="78"/>
      <c r="I1" s="79"/>
      <c r="J1" s="79"/>
      <c r="K1" s="79"/>
      <c r="L1" s="79"/>
    </row>
    <row r="3" spans="1:16">
      <c r="B3" s="167" t="s">
        <v>236</v>
      </c>
      <c r="C3" s="167"/>
      <c r="D3" s="167"/>
      <c r="E3" s="167"/>
      <c r="F3" s="167"/>
      <c r="G3" s="167"/>
      <c r="H3" s="78"/>
      <c r="I3" s="79"/>
      <c r="J3" s="79"/>
      <c r="K3" s="79"/>
      <c r="L3" s="79"/>
    </row>
    <row r="4" spans="1:16" s="5" customFormat="1">
      <c r="A4" s="85"/>
      <c r="B4" s="172" t="s">
        <v>245</v>
      </c>
      <c r="C4" s="172"/>
      <c r="D4" s="172"/>
      <c r="E4" s="172"/>
      <c r="F4" s="172"/>
      <c r="G4" s="172"/>
      <c r="H4" s="87"/>
      <c r="I4" s="88"/>
      <c r="J4" s="88"/>
      <c r="K4" s="88"/>
      <c r="L4" s="88"/>
      <c r="M4" s="85"/>
      <c r="N4" s="85"/>
      <c r="O4" s="85"/>
      <c r="P4" s="85"/>
    </row>
    <row r="5" spans="1:16">
      <c r="B5" s="168" t="s">
        <v>0</v>
      </c>
      <c r="C5" s="168"/>
      <c r="D5" s="168"/>
      <c r="E5" s="168"/>
      <c r="F5" s="168"/>
      <c r="G5" s="168"/>
      <c r="H5" s="78"/>
      <c r="I5" s="79"/>
      <c r="J5" s="79"/>
      <c r="K5" s="79"/>
      <c r="L5" s="79"/>
    </row>
    <row r="6" spans="1:16">
      <c r="B6" s="86"/>
      <c r="C6" s="86"/>
      <c r="D6" s="86"/>
      <c r="E6" s="86"/>
      <c r="F6" s="86"/>
      <c r="H6" s="78"/>
      <c r="I6" s="89"/>
      <c r="J6" s="90"/>
      <c r="K6" s="91"/>
      <c r="L6" s="90"/>
      <c r="M6" s="90"/>
      <c r="N6" s="90"/>
      <c r="O6" s="92"/>
    </row>
    <row r="7" spans="1:16">
      <c r="B7" s="171" t="s">
        <v>8</v>
      </c>
      <c r="C7" s="171"/>
      <c r="D7" s="171"/>
      <c r="E7" s="53" t="s">
        <v>1</v>
      </c>
      <c r="F7" s="53" t="s">
        <v>2</v>
      </c>
      <c r="G7" s="53" t="s">
        <v>3</v>
      </c>
      <c r="H7" s="78"/>
      <c r="I7" s="90"/>
      <c r="J7" s="90"/>
      <c r="K7" s="91"/>
      <c r="L7" s="90"/>
      <c r="M7" s="91"/>
      <c r="N7" s="90"/>
      <c r="O7" s="92"/>
    </row>
    <row r="8" spans="1:16">
      <c r="B8" s="7" t="s">
        <v>4</v>
      </c>
      <c r="C8" s="7"/>
      <c r="D8" s="7"/>
      <c r="E8" s="9">
        <v>28</v>
      </c>
      <c r="F8" s="9">
        <v>22</v>
      </c>
      <c r="G8" s="9">
        <f>SUM(E8:F8)</f>
        <v>50</v>
      </c>
      <c r="H8" s="78"/>
      <c r="I8" s="90"/>
      <c r="J8" s="90"/>
      <c r="K8" s="93"/>
      <c r="L8" s="93"/>
      <c r="M8" s="93"/>
      <c r="N8" s="93"/>
      <c r="O8" s="92"/>
    </row>
    <row r="9" spans="1:16">
      <c r="B9" s="8" t="s">
        <v>5</v>
      </c>
      <c r="C9" s="8"/>
      <c r="D9" s="8"/>
      <c r="E9" s="11">
        <v>0.56000000000000005</v>
      </c>
      <c r="F9" s="11">
        <v>0.44</v>
      </c>
      <c r="G9" s="10">
        <v>1</v>
      </c>
      <c r="H9" s="94">
        <v>1500</v>
      </c>
      <c r="I9" s="95"/>
      <c r="J9" s="96"/>
      <c r="K9" s="97"/>
      <c r="L9" s="98"/>
      <c r="M9" s="97"/>
      <c r="N9" s="98"/>
      <c r="O9" s="92"/>
    </row>
    <row r="10" spans="1:16">
      <c r="B10" s="79" t="s">
        <v>230</v>
      </c>
      <c r="H10" s="78"/>
      <c r="I10" s="90"/>
      <c r="J10" s="96"/>
      <c r="K10" s="97"/>
      <c r="L10" s="98"/>
      <c r="M10" s="97"/>
      <c r="N10" s="98"/>
      <c r="O10" s="92"/>
    </row>
    <row r="11" spans="1:16">
      <c r="I11" s="90"/>
      <c r="J11" s="96"/>
      <c r="K11" s="97"/>
      <c r="L11" s="98"/>
      <c r="M11" s="97"/>
      <c r="N11" s="98"/>
      <c r="O11" s="92"/>
    </row>
    <row r="12" spans="1:16">
      <c r="I12" s="90"/>
      <c r="J12" s="96"/>
      <c r="K12" s="97"/>
      <c r="L12" s="98"/>
      <c r="M12" s="97"/>
      <c r="N12" s="98"/>
      <c r="O12" s="92"/>
    </row>
    <row r="13" spans="1:16">
      <c r="B13" s="167" t="s">
        <v>236</v>
      </c>
      <c r="C13" s="167"/>
      <c r="D13" s="167"/>
      <c r="E13" s="167"/>
      <c r="F13" s="167"/>
      <c r="G13" s="167"/>
      <c r="H13" s="167"/>
      <c r="I13" s="90"/>
      <c r="J13" s="96"/>
      <c r="K13" s="97"/>
      <c r="L13" s="98"/>
      <c r="M13" s="97"/>
      <c r="N13" s="98"/>
      <c r="O13" s="92"/>
    </row>
    <row r="14" spans="1:16" s="5" customFormat="1" ht="15" customHeight="1">
      <c r="A14" s="85"/>
      <c r="B14" s="167" t="s">
        <v>21</v>
      </c>
      <c r="C14" s="167"/>
      <c r="D14" s="167"/>
      <c r="E14" s="167"/>
      <c r="F14" s="167"/>
      <c r="G14" s="167"/>
      <c r="H14" s="167"/>
      <c r="I14" s="88"/>
      <c r="J14" s="88"/>
      <c r="K14" s="88"/>
      <c r="L14" s="88"/>
      <c r="M14" s="85"/>
      <c r="N14" s="85"/>
      <c r="O14" s="85"/>
      <c r="P14" s="85"/>
    </row>
    <row r="15" spans="1:16">
      <c r="B15" s="168" t="s">
        <v>7</v>
      </c>
      <c r="C15" s="168"/>
      <c r="D15" s="168"/>
      <c r="E15" s="168"/>
      <c r="F15" s="168"/>
      <c r="G15" s="168"/>
      <c r="H15" s="168"/>
      <c r="I15" s="79"/>
      <c r="J15" s="79"/>
      <c r="K15" s="79"/>
      <c r="L15" s="79"/>
    </row>
    <row r="16" spans="1:16">
      <c r="B16" s="86"/>
      <c r="C16" s="86"/>
      <c r="D16" s="86"/>
      <c r="E16" s="86"/>
      <c r="F16" s="86"/>
      <c r="H16" s="78"/>
      <c r="I16" s="79"/>
      <c r="J16" s="79"/>
      <c r="K16" s="79"/>
      <c r="L16" s="79"/>
    </row>
    <row r="17" spans="1:16">
      <c r="B17" s="171" t="s">
        <v>8</v>
      </c>
      <c r="C17" s="171"/>
      <c r="D17" s="171"/>
      <c r="E17" s="53" t="s">
        <v>22</v>
      </c>
      <c r="F17" s="53" t="s">
        <v>23</v>
      </c>
      <c r="G17" s="53" t="s">
        <v>24</v>
      </c>
      <c r="H17" s="53" t="s">
        <v>25</v>
      </c>
      <c r="I17" s="79"/>
      <c r="J17" s="89"/>
      <c r="K17" s="90"/>
      <c r="L17" s="91"/>
      <c r="M17" s="90"/>
      <c r="N17" s="90"/>
      <c r="O17" s="90"/>
      <c r="P17" s="92"/>
    </row>
    <row r="18" spans="1:16">
      <c r="B18" s="7" t="s">
        <v>4</v>
      </c>
      <c r="C18" s="7"/>
      <c r="D18" s="7"/>
      <c r="E18" s="57">
        <v>15</v>
      </c>
      <c r="F18" s="57">
        <v>178423.32607142857</v>
      </c>
      <c r="G18" s="57">
        <v>2782273.98</v>
      </c>
      <c r="H18" s="19">
        <v>4995853.13</v>
      </c>
      <c r="I18" s="79"/>
      <c r="J18" s="90"/>
      <c r="K18" s="90"/>
      <c r="L18" s="93"/>
      <c r="M18" s="93"/>
      <c r="N18" s="93"/>
      <c r="O18" s="93"/>
      <c r="P18" s="92"/>
    </row>
    <row r="19" spans="1:16">
      <c r="B19" s="79" t="s">
        <v>230</v>
      </c>
      <c r="H19" s="78"/>
      <c r="I19" s="79"/>
      <c r="J19" s="95"/>
      <c r="K19" s="96"/>
      <c r="L19" s="99"/>
      <c r="M19" s="99"/>
      <c r="N19" s="99"/>
      <c r="O19" s="99"/>
      <c r="P19" s="92"/>
    </row>
    <row r="20" spans="1:16">
      <c r="J20" s="90"/>
      <c r="K20" s="96"/>
      <c r="L20" s="99"/>
      <c r="M20" s="99"/>
      <c r="N20" s="99"/>
      <c r="O20" s="99"/>
      <c r="P20" s="92"/>
    </row>
    <row r="21" spans="1:16">
      <c r="J21" s="90"/>
      <c r="K21" s="96"/>
      <c r="L21" s="100"/>
      <c r="M21" s="100"/>
      <c r="N21" s="100"/>
      <c r="O21" s="100"/>
      <c r="P21" s="92"/>
    </row>
    <row r="22" spans="1:16">
      <c r="B22" s="167" t="s">
        <v>236</v>
      </c>
      <c r="C22" s="167"/>
      <c r="D22" s="167"/>
      <c r="E22" s="167"/>
      <c r="F22" s="167"/>
      <c r="G22" s="167"/>
      <c r="H22" s="78"/>
      <c r="I22" s="79"/>
      <c r="J22" s="90"/>
      <c r="K22" s="96"/>
      <c r="L22" s="99"/>
      <c r="M22" s="99"/>
      <c r="N22" s="99"/>
      <c r="O22" s="99"/>
      <c r="P22" s="92"/>
    </row>
    <row r="23" spans="1:16" s="5" customFormat="1">
      <c r="A23" s="85"/>
      <c r="B23" s="172" t="s">
        <v>246</v>
      </c>
      <c r="C23" s="172"/>
      <c r="D23" s="172"/>
      <c r="E23" s="172"/>
      <c r="F23" s="172"/>
      <c r="G23" s="172"/>
      <c r="H23" s="87"/>
      <c r="I23" s="88"/>
      <c r="J23" s="90"/>
      <c r="K23" s="96"/>
      <c r="L23" s="99"/>
      <c r="M23" s="99"/>
      <c r="N23" s="99"/>
      <c r="O23" s="99"/>
      <c r="P23" s="92"/>
    </row>
    <row r="24" spans="1:16">
      <c r="B24" s="168" t="s">
        <v>0</v>
      </c>
      <c r="C24" s="168"/>
      <c r="D24" s="168"/>
      <c r="E24" s="168"/>
      <c r="F24" s="168"/>
      <c r="G24" s="168"/>
      <c r="H24" s="78"/>
      <c r="I24" s="79"/>
      <c r="J24" s="79"/>
      <c r="K24" s="79"/>
      <c r="L24" s="79"/>
      <c r="P24" s="92"/>
    </row>
    <row r="25" spans="1:16">
      <c r="B25" s="86"/>
      <c r="C25" s="86"/>
      <c r="D25" s="86"/>
      <c r="E25" s="86"/>
      <c r="F25" s="86"/>
      <c r="H25" s="78"/>
      <c r="I25" s="79"/>
      <c r="J25" s="79"/>
      <c r="K25" s="79"/>
      <c r="L25" s="79"/>
      <c r="P25" s="92"/>
    </row>
    <row r="26" spans="1:16">
      <c r="B26" s="171" t="s">
        <v>8</v>
      </c>
      <c r="C26" s="171"/>
      <c r="D26" s="171"/>
      <c r="E26" s="53" t="s">
        <v>1</v>
      </c>
      <c r="F26" s="53" t="s">
        <v>2</v>
      </c>
      <c r="G26" s="53" t="s">
        <v>3</v>
      </c>
      <c r="H26" s="78"/>
      <c r="I26" s="79"/>
      <c r="J26" s="79"/>
      <c r="K26" s="79"/>
      <c r="L26" s="79"/>
    </row>
    <row r="27" spans="1:16">
      <c r="B27" s="7" t="s">
        <v>4</v>
      </c>
      <c r="C27" s="7"/>
      <c r="D27" s="7"/>
      <c r="E27" s="9">
        <v>24</v>
      </c>
      <c r="F27" s="9">
        <v>4</v>
      </c>
      <c r="G27" s="9">
        <f>SUM(E27:F27)</f>
        <v>28</v>
      </c>
      <c r="H27" s="78"/>
      <c r="I27" s="79"/>
      <c r="J27" s="79"/>
      <c r="K27" s="79"/>
      <c r="L27" s="79"/>
    </row>
    <row r="28" spans="1:16">
      <c r="B28" s="8" t="s">
        <v>5</v>
      </c>
      <c r="C28" s="8"/>
      <c r="D28" s="8"/>
      <c r="E28" s="11">
        <v>0.85699999999999998</v>
      </c>
      <c r="F28" s="11">
        <v>0.14299999999999999</v>
      </c>
      <c r="G28" s="10">
        <v>1</v>
      </c>
      <c r="H28" s="94">
        <v>1500</v>
      </c>
      <c r="I28" s="79"/>
      <c r="J28" s="79"/>
      <c r="K28" s="79"/>
      <c r="L28" s="79"/>
    </row>
    <row r="29" spans="1:16">
      <c r="B29" s="79" t="s">
        <v>230</v>
      </c>
      <c r="H29" s="78"/>
      <c r="I29" s="79"/>
      <c r="J29" s="79"/>
      <c r="K29" s="79"/>
      <c r="L29" s="79"/>
    </row>
    <row r="30" spans="1:16">
      <c r="B30" s="79"/>
      <c r="H30" s="78"/>
      <c r="I30" s="79"/>
      <c r="J30" s="79"/>
      <c r="K30" s="79"/>
      <c r="L30" s="79"/>
    </row>
    <row r="31" spans="1:16">
      <c r="B31" s="79"/>
      <c r="H31" s="78"/>
      <c r="I31" s="79"/>
      <c r="J31" s="79"/>
      <c r="K31" s="79"/>
      <c r="L31" s="79"/>
    </row>
    <row r="32" spans="1:16">
      <c r="B32" s="167" t="s">
        <v>236</v>
      </c>
      <c r="C32" s="167"/>
      <c r="D32" s="167"/>
      <c r="E32" s="167"/>
      <c r="F32" s="167"/>
      <c r="G32" s="167"/>
      <c r="H32" s="78"/>
      <c r="I32" s="79"/>
      <c r="J32" s="79"/>
      <c r="K32" s="79"/>
      <c r="L32" s="79"/>
    </row>
    <row r="33" spans="1:16" s="5" customFormat="1">
      <c r="A33" s="85"/>
      <c r="B33" s="172" t="s">
        <v>26</v>
      </c>
      <c r="C33" s="172"/>
      <c r="D33" s="172"/>
      <c r="E33" s="172"/>
      <c r="F33" s="172"/>
      <c r="G33" s="172"/>
      <c r="H33" s="87"/>
      <c r="I33" s="88"/>
      <c r="J33" s="88"/>
      <c r="K33" s="88"/>
      <c r="L33" s="88"/>
      <c r="M33" s="85"/>
      <c r="N33" s="85"/>
      <c r="O33" s="85"/>
      <c r="P33" s="85"/>
    </row>
    <row r="34" spans="1:16">
      <c r="B34" s="168" t="s">
        <v>0</v>
      </c>
      <c r="C34" s="168"/>
      <c r="D34" s="168"/>
      <c r="E34" s="168"/>
      <c r="F34" s="168"/>
      <c r="G34" s="168"/>
      <c r="H34" s="78"/>
      <c r="I34" s="79"/>
      <c r="J34" s="79"/>
      <c r="K34" s="79"/>
      <c r="L34" s="79"/>
    </row>
    <row r="35" spans="1:16">
      <c r="B35" s="86"/>
      <c r="C35" s="86"/>
      <c r="D35" s="86"/>
      <c r="E35" s="86"/>
      <c r="F35" s="86"/>
      <c r="H35" s="78"/>
      <c r="I35" s="79"/>
      <c r="J35" s="79"/>
      <c r="K35" s="79"/>
      <c r="L35" s="79"/>
    </row>
    <row r="36" spans="1:16">
      <c r="B36" s="171" t="s">
        <v>8</v>
      </c>
      <c r="C36" s="171"/>
      <c r="D36" s="171"/>
      <c r="E36" s="53" t="s">
        <v>1</v>
      </c>
      <c r="F36" s="53" t="s">
        <v>2</v>
      </c>
      <c r="G36" s="53" t="s">
        <v>3</v>
      </c>
      <c r="H36" s="78"/>
      <c r="I36" s="79"/>
      <c r="J36" s="79"/>
      <c r="K36" s="79"/>
      <c r="L36" s="79"/>
    </row>
    <row r="37" spans="1:16">
      <c r="B37" s="7" t="s">
        <v>4</v>
      </c>
      <c r="C37" s="7"/>
      <c r="D37" s="7"/>
      <c r="E37" s="9">
        <v>23</v>
      </c>
      <c r="F37" s="9">
        <v>1</v>
      </c>
      <c r="G37" s="9">
        <f>SUM(E37:F37)</f>
        <v>24</v>
      </c>
      <c r="H37" s="78"/>
      <c r="I37" s="79"/>
      <c r="J37" s="79"/>
      <c r="K37" s="79"/>
      <c r="L37" s="79"/>
    </row>
    <row r="38" spans="1:16">
      <c r="B38" s="8" t="s">
        <v>5</v>
      </c>
      <c r="C38" s="8"/>
      <c r="D38" s="8"/>
      <c r="E38" s="11">
        <v>0.95799999999999996</v>
      </c>
      <c r="F38" s="11">
        <v>4.2000000000000003E-2</v>
      </c>
      <c r="G38" s="10">
        <v>1</v>
      </c>
      <c r="H38" s="94">
        <v>1500</v>
      </c>
      <c r="I38" s="79"/>
      <c r="J38" s="79"/>
      <c r="K38" s="79"/>
      <c r="L38" s="79"/>
    </row>
    <row r="39" spans="1:16">
      <c r="B39" s="79" t="s">
        <v>230</v>
      </c>
      <c r="H39" s="78"/>
      <c r="I39" s="79"/>
      <c r="J39" s="79"/>
      <c r="K39" s="79"/>
      <c r="L39" s="79"/>
    </row>
    <row r="40" spans="1:16">
      <c r="B40" s="79"/>
      <c r="H40" s="78"/>
      <c r="I40" s="79"/>
      <c r="J40" s="79"/>
      <c r="K40" s="79"/>
      <c r="L40" s="79"/>
    </row>
    <row r="42" spans="1:16">
      <c r="B42" s="167" t="s">
        <v>236</v>
      </c>
      <c r="C42" s="167"/>
      <c r="D42" s="167"/>
      <c r="E42" s="167"/>
      <c r="F42" s="167"/>
      <c r="G42" s="167"/>
      <c r="H42" s="167"/>
      <c r="I42" s="167"/>
      <c r="J42" s="167"/>
      <c r="K42" s="15"/>
      <c r="L42" s="15"/>
      <c r="M42" s="15"/>
      <c r="N42" s="15"/>
    </row>
    <row r="43" spans="1:16">
      <c r="B43" s="167" t="s">
        <v>27</v>
      </c>
      <c r="C43" s="167"/>
      <c r="D43" s="167"/>
      <c r="E43" s="167"/>
      <c r="F43" s="167"/>
      <c r="G43" s="167"/>
      <c r="H43" s="167"/>
      <c r="I43" s="167"/>
      <c r="J43" s="167"/>
      <c r="K43" s="16"/>
      <c r="L43" s="16"/>
      <c r="M43" s="16"/>
      <c r="N43" s="16"/>
    </row>
    <row r="44" spans="1:16">
      <c r="B44" s="168" t="s">
        <v>6</v>
      </c>
      <c r="C44" s="168"/>
      <c r="D44" s="168"/>
      <c r="E44" s="168"/>
      <c r="F44" s="168"/>
      <c r="G44" s="168"/>
      <c r="H44" s="168"/>
      <c r="I44" s="168"/>
      <c r="J44" s="168"/>
      <c r="K44" s="101"/>
      <c r="L44" s="101"/>
      <c r="M44" s="101"/>
      <c r="N44" s="101"/>
    </row>
    <row r="45" spans="1:16">
      <c r="B45" s="86"/>
      <c r="C45" s="86"/>
      <c r="D45" s="86"/>
      <c r="E45" s="86"/>
    </row>
    <row r="46" spans="1:16">
      <c r="B46" s="160" t="s">
        <v>8</v>
      </c>
      <c r="C46" s="160"/>
      <c r="D46" s="160"/>
      <c r="E46" s="164" t="s">
        <v>34</v>
      </c>
      <c r="F46" s="164"/>
      <c r="G46" s="164"/>
      <c r="H46" s="164"/>
      <c r="I46" s="164"/>
      <c r="J46" s="164"/>
    </row>
    <row r="47" spans="1:16" ht="30">
      <c r="B47" s="160"/>
      <c r="C47" s="160"/>
      <c r="D47" s="160"/>
      <c r="E47" s="51" t="s">
        <v>35</v>
      </c>
      <c r="F47" s="51" t="s">
        <v>36</v>
      </c>
      <c r="G47" s="54" t="s">
        <v>37</v>
      </c>
      <c r="H47" s="54" t="s">
        <v>19</v>
      </c>
      <c r="I47" s="51" t="s">
        <v>38</v>
      </c>
      <c r="J47" s="51" t="s">
        <v>39</v>
      </c>
    </row>
    <row r="48" spans="1:16">
      <c r="B48" s="169" t="s">
        <v>247</v>
      </c>
      <c r="C48" s="169"/>
      <c r="D48" s="169"/>
      <c r="E48" s="57">
        <v>865780.42000000016</v>
      </c>
      <c r="F48" s="9">
        <v>0</v>
      </c>
      <c r="G48" s="9">
        <v>7</v>
      </c>
      <c r="H48" s="9">
        <v>6</v>
      </c>
      <c r="I48" s="57">
        <v>12839.46</v>
      </c>
      <c r="J48" s="57">
        <v>560787.87</v>
      </c>
    </row>
    <row r="49" spans="2:10">
      <c r="B49" s="170" t="s">
        <v>248</v>
      </c>
      <c r="C49" s="170"/>
      <c r="D49" s="170"/>
      <c r="E49" s="58">
        <v>703154.53</v>
      </c>
      <c r="F49" s="14">
        <v>7</v>
      </c>
      <c r="G49" s="14">
        <v>8</v>
      </c>
      <c r="H49" s="14">
        <v>6</v>
      </c>
      <c r="I49" s="58">
        <v>54501.79</v>
      </c>
      <c r="J49" s="58">
        <v>784.74</v>
      </c>
    </row>
    <row r="50" spans="2:10">
      <c r="B50" s="169" t="s">
        <v>249</v>
      </c>
      <c r="C50" s="169"/>
      <c r="D50" s="169"/>
      <c r="E50" s="57">
        <v>740090.12</v>
      </c>
      <c r="F50" s="9">
        <v>5</v>
      </c>
      <c r="G50" s="9">
        <v>2</v>
      </c>
      <c r="H50" s="9">
        <v>2</v>
      </c>
      <c r="I50" s="57">
        <v>2438.37</v>
      </c>
      <c r="J50" s="57" t="s">
        <v>41</v>
      </c>
    </row>
    <row r="51" spans="2:10">
      <c r="B51" s="170" t="s">
        <v>250</v>
      </c>
      <c r="C51" s="170"/>
      <c r="D51" s="170"/>
      <c r="E51" s="58">
        <v>1614177.65</v>
      </c>
      <c r="F51" s="14">
        <v>6</v>
      </c>
      <c r="G51" s="14">
        <v>6</v>
      </c>
      <c r="H51" s="14">
        <v>3</v>
      </c>
      <c r="I51" s="58">
        <v>65824.23</v>
      </c>
      <c r="J51" s="58">
        <v>294.59000000000003</v>
      </c>
    </row>
    <row r="52" spans="2:10">
      <c r="B52" s="169" t="s">
        <v>28</v>
      </c>
      <c r="C52" s="169"/>
      <c r="D52" s="169"/>
      <c r="E52" s="57">
        <v>32530.340000000004</v>
      </c>
      <c r="F52" s="9">
        <v>2</v>
      </c>
      <c r="G52" s="9">
        <v>5</v>
      </c>
      <c r="H52" s="9">
        <v>1</v>
      </c>
      <c r="I52" s="57">
        <v>1747.13</v>
      </c>
      <c r="J52" s="57">
        <v>9008</v>
      </c>
    </row>
    <row r="53" spans="2:10">
      <c r="B53" s="170" t="s">
        <v>29</v>
      </c>
      <c r="C53" s="170"/>
      <c r="D53" s="170"/>
      <c r="E53" s="58">
        <v>240204.07999999996</v>
      </c>
      <c r="F53" s="14">
        <v>4</v>
      </c>
      <c r="G53" s="14">
        <v>3</v>
      </c>
      <c r="H53" s="14">
        <v>2</v>
      </c>
      <c r="I53" s="58">
        <v>40727.06</v>
      </c>
      <c r="J53" s="58" t="s">
        <v>41</v>
      </c>
    </row>
    <row r="54" spans="2:10">
      <c r="B54" s="169" t="s">
        <v>30</v>
      </c>
      <c r="C54" s="169"/>
      <c r="D54" s="169"/>
      <c r="E54" s="57">
        <v>88445.920000000013</v>
      </c>
      <c r="F54" s="9">
        <v>2</v>
      </c>
      <c r="G54" s="9">
        <v>2</v>
      </c>
      <c r="H54" s="9">
        <v>2</v>
      </c>
      <c r="I54" s="57">
        <v>9851.66</v>
      </c>
      <c r="J54" s="57" t="s">
        <v>41</v>
      </c>
    </row>
    <row r="55" spans="2:10">
      <c r="B55" s="170" t="s">
        <v>31</v>
      </c>
      <c r="C55" s="170"/>
      <c r="D55" s="170"/>
      <c r="E55" s="58">
        <v>17147.27</v>
      </c>
      <c r="F55" s="14">
        <v>2</v>
      </c>
      <c r="G55" s="14">
        <v>1</v>
      </c>
      <c r="H55" s="14">
        <v>1</v>
      </c>
      <c r="I55" s="58">
        <v>2755</v>
      </c>
      <c r="J55" s="58" t="s">
        <v>41</v>
      </c>
    </row>
    <row r="56" spans="2:10">
      <c r="B56" s="169" t="s">
        <v>32</v>
      </c>
      <c r="C56" s="169"/>
      <c r="D56" s="169"/>
      <c r="E56" s="57">
        <v>57851</v>
      </c>
      <c r="F56" s="9">
        <v>0</v>
      </c>
      <c r="G56" s="9">
        <v>3</v>
      </c>
      <c r="H56" s="9">
        <v>2</v>
      </c>
      <c r="I56" s="57">
        <v>12706.650000000001</v>
      </c>
      <c r="J56" s="57">
        <v>38.72</v>
      </c>
    </row>
    <row r="57" spans="2:10">
      <c r="B57" s="170" t="s">
        <v>33</v>
      </c>
      <c r="C57" s="170"/>
      <c r="D57" s="170"/>
      <c r="E57" s="58">
        <v>90447.800000000017</v>
      </c>
      <c r="F57" s="14">
        <v>2</v>
      </c>
      <c r="G57" s="14">
        <v>2</v>
      </c>
      <c r="H57" s="14">
        <v>2</v>
      </c>
      <c r="I57" s="58">
        <v>7770</v>
      </c>
      <c r="J57" s="58" t="s">
        <v>41</v>
      </c>
    </row>
    <row r="58" spans="2:10">
      <c r="B58" s="169" t="s">
        <v>251</v>
      </c>
      <c r="C58" s="169"/>
      <c r="D58" s="169"/>
      <c r="E58" s="57">
        <v>546000</v>
      </c>
      <c r="F58" s="9">
        <v>0</v>
      </c>
      <c r="G58" s="9">
        <v>1</v>
      </c>
      <c r="H58" s="9">
        <v>0</v>
      </c>
      <c r="I58" s="57">
        <v>136500</v>
      </c>
      <c r="J58" s="57" t="s">
        <v>41</v>
      </c>
    </row>
    <row r="59" spans="2:10">
      <c r="B59" s="79" t="s">
        <v>230</v>
      </c>
    </row>
  </sheetData>
  <mergeCells count="32">
    <mergeCell ref="B17:D17"/>
    <mergeCell ref="B22:G22"/>
    <mergeCell ref="B42:J42"/>
    <mergeCell ref="B3:G3"/>
    <mergeCell ref="B4:G4"/>
    <mergeCell ref="B5:G5"/>
    <mergeCell ref="B7:D7"/>
    <mergeCell ref="B33:G33"/>
    <mergeCell ref="B23:G23"/>
    <mergeCell ref="B24:G24"/>
    <mergeCell ref="B26:D26"/>
    <mergeCell ref="B32:G32"/>
    <mergeCell ref="B13:H13"/>
    <mergeCell ref="B14:H14"/>
    <mergeCell ref="B15:H15"/>
    <mergeCell ref="B56:D56"/>
    <mergeCell ref="B57:D57"/>
    <mergeCell ref="B58:D58"/>
    <mergeCell ref="B34:G34"/>
    <mergeCell ref="B36:D36"/>
    <mergeCell ref="B51:D51"/>
    <mergeCell ref="B52:D52"/>
    <mergeCell ref="B53:D53"/>
    <mergeCell ref="B54:D54"/>
    <mergeCell ref="B55:D55"/>
    <mergeCell ref="B43:J43"/>
    <mergeCell ref="B44:J44"/>
    <mergeCell ref="B48:D48"/>
    <mergeCell ref="B49:D49"/>
    <mergeCell ref="B50:D50"/>
    <mergeCell ref="B46:D47"/>
    <mergeCell ref="E46:J46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8"/>
  <sheetViews>
    <sheetView showGridLines="0" topLeftCell="A49" zoomScale="70" zoomScaleNormal="70" workbookViewId="0">
      <selection activeCell="B52" sqref="B52:J52"/>
    </sheetView>
  </sheetViews>
  <sheetFormatPr baseColWidth="10" defaultRowHeight="15"/>
  <cols>
    <col min="1" max="3" width="11.42578125" style="44"/>
    <col min="4" max="4" width="25.85546875" style="44" customWidth="1"/>
    <col min="5" max="5" width="16.7109375" style="44" customWidth="1"/>
    <col min="6" max="6" width="16.28515625" style="44" customWidth="1"/>
    <col min="7" max="7" width="18.7109375" style="44" customWidth="1"/>
    <col min="8" max="8" width="19.140625" style="44" customWidth="1"/>
    <col min="9" max="9" width="16.28515625" style="44" customWidth="1"/>
    <col min="10" max="10" width="18.42578125" style="44" customWidth="1"/>
    <col min="11" max="11" width="14.85546875" customWidth="1"/>
    <col min="12" max="12" width="15.140625" customWidth="1"/>
    <col min="13" max="13" width="16.7109375" customWidth="1"/>
    <col min="14" max="14" width="14.7109375" customWidth="1"/>
    <col min="15" max="15" width="14.28515625" customWidth="1"/>
    <col min="16" max="16" width="14.85546875" customWidth="1"/>
  </cols>
  <sheetData>
    <row r="1" spans="1:12" ht="102" customHeight="1">
      <c r="H1" s="78"/>
      <c r="I1" s="79"/>
      <c r="J1" s="79"/>
      <c r="K1" s="2"/>
      <c r="L1" s="2"/>
    </row>
    <row r="3" spans="1:12" s="64" customFormat="1">
      <c r="A3" s="75"/>
      <c r="B3" s="161" t="s">
        <v>236</v>
      </c>
      <c r="C3" s="161"/>
      <c r="D3" s="161"/>
      <c r="E3" s="161"/>
      <c r="F3" s="161"/>
      <c r="G3" s="161"/>
      <c r="H3" s="80"/>
      <c r="I3" s="81"/>
      <c r="J3" s="81"/>
      <c r="K3" s="63"/>
      <c r="L3" s="63"/>
    </row>
    <row r="4" spans="1:12" s="66" customFormat="1">
      <c r="A4" s="76"/>
      <c r="B4" s="162" t="s">
        <v>252</v>
      </c>
      <c r="C4" s="162"/>
      <c r="D4" s="162"/>
      <c r="E4" s="162"/>
      <c r="F4" s="162"/>
      <c r="G4" s="162"/>
      <c r="H4" s="82"/>
      <c r="I4" s="83"/>
      <c r="J4" s="83"/>
      <c r="K4" s="65"/>
      <c r="L4" s="65"/>
    </row>
    <row r="5" spans="1:12" s="64" customFormat="1">
      <c r="A5" s="75"/>
      <c r="B5" s="163" t="s">
        <v>0</v>
      </c>
      <c r="C5" s="163"/>
      <c r="D5" s="163"/>
      <c r="E5" s="163"/>
      <c r="F5" s="163"/>
      <c r="G5" s="163"/>
      <c r="H5" s="80"/>
      <c r="I5" s="81"/>
      <c r="J5" s="81"/>
      <c r="K5" s="63"/>
      <c r="L5" s="63"/>
    </row>
    <row r="6" spans="1:12" s="64" customFormat="1">
      <c r="A6" s="75"/>
      <c r="B6" s="77"/>
      <c r="C6" s="77"/>
      <c r="D6" s="77"/>
      <c r="E6" s="77"/>
      <c r="F6" s="77"/>
      <c r="G6" s="75"/>
      <c r="H6" s="80"/>
      <c r="I6" s="81"/>
      <c r="J6" s="81"/>
      <c r="K6" s="63"/>
      <c r="L6" s="63"/>
    </row>
    <row r="7" spans="1:12" s="64" customFormat="1">
      <c r="A7" s="75"/>
      <c r="B7" s="160" t="s">
        <v>8</v>
      </c>
      <c r="C7" s="160"/>
      <c r="D7" s="160"/>
      <c r="E7" s="51" t="s">
        <v>1</v>
      </c>
      <c r="F7" s="51" t="s">
        <v>2</v>
      </c>
      <c r="G7" s="51" t="s">
        <v>3</v>
      </c>
      <c r="H7" s="80"/>
      <c r="I7" s="81"/>
      <c r="J7" s="81"/>
      <c r="K7" s="63"/>
      <c r="L7" s="63"/>
    </row>
    <row r="8" spans="1:12" s="64" customFormat="1">
      <c r="A8" s="75"/>
      <c r="B8" s="67" t="s">
        <v>4</v>
      </c>
      <c r="C8" s="67"/>
      <c r="D8" s="67"/>
      <c r="E8" s="61">
        <v>22</v>
      </c>
      <c r="F8" s="61">
        <v>28</v>
      </c>
      <c r="G8" s="61">
        <f>SUM(E8:F8)</f>
        <v>50</v>
      </c>
      <c r="H8" s="80"/>
      <c r="I8" s="81"/>
      <c r="J8" s="81"/>
      <c r="K8" s="63"/>
      <c r="L8" s="63"/>
    </row>
    <row r="9" spans="1:12" s="64" customFormat="1">
      <c r="A9" s="75"/>
      <c r="B9" s="68" t="s">
        <v>5</v>
      </c>
      <c r="C9" s="68"/>
      <c r="D9" s="68"/>
      <c r="E9" s="69">
        <v>0.44</v>
      </c>
      <c r="F9" s="69">
        <v>0.56000000000000005</v>
      </c>
      <c r="G9" s="70">
        <v>1</v>
      </c>
      <c r="H9" s="84">
        <v>1500</v>
      </c>
      <c r="I9" s="81"/>
      <c r="J9" s="81"/>
      <c r="K9" s="63"/>
      <c r="L9" s="63"/>
    </row>
    <row r="10" spans="1:12" s="64" customFormat="1">
      <c r="A10" s="75"/>
      <c r="B10" s="81" t="s">
        <v>230</v>
      </c>
      <c r="C10" s="75"/>
      <c r="D10" s="75"/>
      <c r="E10" s="75"/>
      <c r="F10" s="75"/>
      <c r="G10" s="75"/>
      <c r="H10" s="80"/>
      <c r="I10" s="81"/>
      <c r="J10" s="81"/>
      <c r="K10" s="63"/>
      <c r="L10" s="63"/>
    </row>
    <row r="11" spans="1:12" s="64" customFormat="1">
      <c r="A11" s="75"/>
      <c r="B11" s="75"/>
      <c r="C11" s="75"/>
      <c r="D11" s="75"/>
      <c r="E11" s="75"/>
      <c r="F11" s="75"/>
      <c r="G11" s="75"/>
      <c r="H11" s="75"/>
      <c r="I11" s="75"/>
      <c r="J11" s="75"/>
    </row>
    <row r="12" spans="1:12" s="64" customFormat="1">
      <c r="A12" s="75"/>
      <c r="B12" s="75"/>
      <c r="C12" s="75"/>
      <c r="D12" s="75"/>
      <c r="E12" s="75"/>
      <c r="F12" s="75"/>
      <c r="G12" s="75"/>
      <c r="H12" s="75"/>
      <c r="I12" s="75"/>
      <c r="J12" s="75"/>
    </row>
    <row r="13" spans="1:12" s="64" customFormat="1">
      <c r="A13" s="75"/>
      <c r="B13" s="161" t="s">
        <v>236</v>
      </c>
      <c r="C13" s="161"/>
      <c r="D13" s="161"/>
      <c r="E13" s="161"/>
      <c r="F13" s="161"/>
      <c r="G13" s="161"/>
      <c r="H13" s="80"/>
      <c r="I13" s="81"/>
      <c r="J13" s="81"/>
      <c r="K13" s="63"/>
      <c r="L13" s="63"/>
    </row>
    <row r="14" spans="1:12" s="66" customFormat="1">
      <c r="A14" s="76"/>
      <c r="B14" s="162" t="s">
        <v>325</v>
      </c>
      <c r="C14" s="162"/>
      <c r="D14" s="162"/>
      <c r="E14" s="162"/>
      <c r="F14" s="162"/>
      <c r="G14" s="162"/>
      <c r="H14" s="82"/>
      <c r="I14" s="83"/>
      <c r="J14" s="83"/>
      <c r="K14" s="65"/>
      <c r="L14" s="65"/>
    </row>
    <row r="15" spans="1:12" s="66" customFormat="1">
      <c r="A15" s="76"/>
      <c r="B15" s="163" t="s">
        <v>7</v>
      </c>
      <c r="C15" s="163"/>
      <c r="D15" s="163"/>
      <c r="E15" s="163"/>
      <c r="F15" s="163"/>
      <c r="G15" s="163"/>
      <c r="H15" s="82"/>
      <c r="I15" s="83"/>
      <c r="J15" s="83"/>
      <c r="K15" s="65"/>
      <c r="L15" s="65"/>
    </row>
    <row r="16" spans="1:12" s="64" customFormat="1">
      <c r="A16" s="75"/>
      <c r="B16" s="77"/>
      <c r="C16" s="77"/>
      <c r="D16" s="77"/>
      <c r="E16" s="77"/>
      <c r="F16" s="77"/>
      <c r="G16" s="75"/>
      <c r="H16" s="80"/>
      <c r="I16" s="81"/>
      <c r="J16" s="81"/>
      <c r="K16" s="63"/>
      <c r="L16" s="63"/>
    </row>
    <row r="17" spans="1:12" s="64" customFormat="1">
      <c r="A17" s="75"/>
      <c r="B17" s="160" t="s">
        <v>8</v>
      </c>
      <c r="C17" s="160"/>
      <c r="D17" s="160"/>
      <c r="E17" s="51" t="s">
        <v>22</v>
      </c>
      <c r="F17" s="51" t="s">
        <v>23</v>
      </c>
      <c r="G17" s="51" t="s">
        <v>24</v>
      </c>
      <c r="H17" s="51" t="s">
        <v>25</v>
      </c>
      <c r="I17" s="81"/>
      <c r="J17" s="81"/>
      <c r="K17" s="63"/>
      <c r="L17" s="63"/>
    </row>
    <row r="18" spans="1:12" s="64" customFormat="1">
      <c r="A18" s="75"/>
      <c r="B18" s="67" t="s">
        <v>4</v>
      </c>
      <c r="C18" s="67"/>
      <c r="D18" s="67"/>
      <c r="E18" s="61">
        <v>499</v>
      </c>
      <c r="F18" s="59">
        <v>134937.13499999998</v>
      </c>
      <c r="G18" s="59">
        <v>1609604</v>
      </c>
      <c r="H18" s="71">
        <v>2158994.1599999997</v>
      </c>
      <c r="I18" s="81"/>
      <c r="J18" s="81"/>
      <c r="K18" s="63"/>
      <c r="L18" s="63"/>
    </row>
    <row r="19" spans="1:12" s="64" customFormat="1">
      <c r="A19" s="75"/>
      <c r="B19" s="81" t="s">
        <v>230</v>
      </c>
      <c r="C19" s="75"/>
      <c r="D19" s="75"/>
      <c r="E19" s="75"/>
      <c r="F19" s="75"/>
      <c r="G19" s="75"/>
      <c r="H19" s="80"/>
      <c r="I19" s="81"/>
      <c r="J19" s="81"/>
      <c r="K19" s="63"/>
      <c r="L19" s="63"/>
    </row>
    <row r="20" spans="1:12" s="64" customFormat="1">
      <c r="A20" s="75"/>
      <c r="B20" s="81"/>
      <c r="C20" s="75"/>
      <c r="D20" s="75"/>
      <c r="E20" s="75"/>
      <c r="F20" s="75"/>
      <c r="G20" s="75"/>
      <c r="H20" s="80"/>
      <c r="I20" s="81"/>
      <c r="J20" s="81"/>
      <c r="K20" s="63"/>
      <c r="L20" s="63"/>
    </row>
    <row r="21" spans="1:12" s="64" customFormat="1">
      <c r="A21" s="75"/>
      <c r="B21" s="81"/>
      <c r="C21" s="75"/>
      <c r="D21" s="75"/>
      <c r="E21" s="75"/>
      <c r="F21" s="75"/>
      <c r="G21" s="75"/>
      <c r="H21" s="80"/>
      <c r="I21" s="81"/>
      <c r="J21" s="81"/>
      <c r="K21" s="63"/>
      <c r="L21" s="63"/>
    </row>
    <row r="22" spans="1:12" s="64" customFormat="1">
      <c r="A22" s="75"/>
      <c r="B22" s="161" t="s">
        <v>236</v>
      </c>
      <c r="C22" s="161"/>
      <c r="D22" s="161"/>
      <c r="E22" s="161"/>
      <c r="F22" s="161"/>
      <c r="G22" s="161"/>
      <c r="H22" s="161"/>
      <c r="I22" s="81"/>
      <c r="J22" s="81"/>
      <c r="K22" s="63"/>
      <c r="L22" s="63"/>
    </row>
    <row r="23" spans="1:12" s="66" customFormat="1" ht="15" customHeight="1">
      <c r="A23" s="76"/>
      <c r="B23" s="161" t="s">
        <v>326</v>
      </c>
      <c r="C23" s="161"/>
      <c r="D23" s="161"/>
      <c r="E23" s="161"/>
      <c r="F23" s="161"/>
      <c r="G23" s="161"/>
      <c r="H23" s="161"/>
      <c r="I23" s="83"/>
      <c r="J23" s="83"/>
      <c r="K23" s="65"/>
      <c r="L23" s="65"/>
    </row>
    <row r="24" spans="1:12" s="64" customFormat="1">
      <c r="A24" s="75"/>
      <c r="B24" s="163" t="s">
        <v>7</v>
      </c>
      <c r="C24" s="163"/>
      <c r="D24" s="163"/>
      <c r="E24" s="163"/>
      <c r="F24" s="163"/>
      <c r="G24" s="163"/>
      <c r="H24" s="163"/>
      <c r="I24" s="81"/>
      <c r="J24" s="81"/>
      <c r="K24" s="63"/>
      <c r="L24" s="63"/>
    </row>
    <row r="25" spans="1:12" s="64" customFormat="1">
      <c r="A25" s="75"/>
      <c r="B25" s="77"/>
      <c r="C25" s="77"/>
      <c r="D25" s="77"/>
      <c r="E25" s="77"/>
      <c r="F25" s="77"/>
      <c r="G25" s="75"/>
      <c r="H25" s="80"/>
      <c r="I25" s="81"/>
      <c r="J25" s="81"/>
      <c r="K25" s="63"/>
      <c r="L25" s="63"/>
    </row>
    <row r="26" spans="1:12" s="64" customFormat="1">
      <c r="A26" s="75"/>
      <c r="B26" s="160" t="s">
        <v>8</v>
      </c>
      <c r="C26" s="160"/>
      <c r="D26" s="160"/>
      <c r="E26" s="51" t="s">
        <v>22</v>
      </c>
      <c r="F26" s="51" t="s">
        <v>23</v>
      </c>
      <c r="G26" s="51" t="s">
        <v>24</v>
      </c>
      <c r="H26" s="51" t="s">
        <v>25</v>
      </c>
      <c r="I26" s="81"/>
      <c r="J26" s="81"/>
      <c r="K26" s="63"/>
      <c r="L26" s="63"/>
    </row>
    <row r="27" spans="1:12" s="64" customFormat="1">
      <c r="A27" s="75"/>
      <c r="B27" s="67" t="s">
        <v>4</v>
      </c>
      <c r="C27" s="67"/>
      <c r="D27" s="67"/>
      <c r="E27" s="61">
        <v>3</v>
      </c>
      <c r="F27" s="59">
        <v>355459.65210526314</v>
      </c>
      <c r="G27" s="59">
        <v>4356402.4800000004</v>
      </c>
      <c r="H27" s="71">
        <v>6753733.3899999997</v>
      </c>
      <c r="I27" s="81"/>
      <c r="J27" s="81"/>
      <c r="K27" s="63"/>
      <c r="L27" s="63"/>
    </row>
    <row r="28" spans="1:12" s="64" customFormat="1">
      <c r="A28" s="75"/>
      <c r="B28" s="81" t="s">
        <v>230</v>
      </c>
      <c r="C28" s="75"/>
      <c r="D28" s="75"/>
      <c r="E28" s="75"/>
      <c r="F28" s="75"/>
      <c r="G28" s="75"/>
      <c r="H28" s="80"/>
      <c r="I28" s="81"/>
      <c r="J28" s="81"/>
      <c r="K28" s="63"/>
      <c r="L28" s="63"/>
    </row>
    <row r="29" spans="1:12" s="64" customFormat="1">
      <c r="A29" s="75"/>
      <c r="B29" s="81"/>
      <c r="C29" s="75"/>
      <c r="D29" s="75"/>
      <c r="E29" s="75"/>
      <c r="F29" s="75"/>
      <c r="G29" s="75"/>
      <c r="H29" s="80"/>
      <c r="I29" s="81"/>
      <c r="J29" s="81"/>
      <c r="K29" s="63"/>
      <c r="L29" s="63"/>
    </row>
    <row r="30" spans="1:12" s="64" customFormat="1">
      <c r="A30" s="75"/>
      <c r="B30" s="75"/>
      <c r="C30" s="75"/>
      <c r="D30" s="75"/>
      <c r="E30" s="75"/>
      <c r="F30" s="75"/>
      <c r="G30" s="75"/>
      <c r="H30" s="75"/>
      <c r="I30" s="75"/>
      <c r="J30" s="75"/>
    </row>
    <row r="31" spans="1:12" s="64" customFormat="1">
      <c r="A31" s="75"/>
      <c r="B31" s="161" t="s">
        <v>236</v>
      </c>
      <c r="C31" s="161"/>
      <c r="D31" s="161"/>
      <c r="E31" s="161"/>
      <c r="F31" s="161"/>
      <c r="G31" s="161"/>
      <c r="H31" s="80"/>
      <c r="I31" s="81"/>
      <c r="J31" s="81"/>
      <c r="K31" s="63"/>
      <c r="L31" s="63"/>
    </row>
    <row r="32" spans="1:12" s="66" customFormat="1">
      <c r="A32" s="76"/>
      <c r="B32" s="162" t="s">
        <v>246</v>
      </c>
      <c r="C32" s="162"/>
      <c r="D32" s="162"/>
      <c r="E32" s="162"/>
      <c r="F32" s="162"/>
      <c r="G32" s="162"/>
      <c r="H32" s="82"/>
      <c r="I32" s="83"/>
      <c r="J32" s="83"/>
      <c r="K32" s="65"/>
      <c r="L32" s="65"/>
    </row>
    <row r="33" spans="1:12" s="64" customFormat="1">
      <c r="A33" s="75"/>
      <c r="B33" s="163" t="s">
        <v>0</v>
      </c>
      <c r="C33" s="163"/>
      <c r="D33" s="163"/>
      <c r="E33" s="163"/>
      <c r="F33" s="163"/>
      <c r="G33" s="163"/>
      <c r="H33" s="80"/>
      <c r="I33" s="81"/>
      <c r="J33" s="81"/>
      <c r="K33" s="63"/>
      <c r="L33" s="63"/>
    </row>
    <row r="34" spans="1:12" s="64" customFormat="1">
      <c r="A34" s="75"/>
      <c r="B34" s="77"/>
      <c r="C34" s="77"/>
      <c r="D34" s="77"/>
      <c r="E34" s="77"/>
      <c r="F34" s="77"/>
      <c r="G34" s="75"/>
      <c r="H34" s="80"/>
      <c r="I34" s="81"/>
      <c r="J34" s="81"/>
      <c r="K34" s="63"/>
      <c r="L34" s="63"/>
    </row>
    <row r="35" spans="1:12" s="64" customFormat="1">
      <c r="A35" s="75"/>
      <c r="B35" s="160" t="s">
        <v>8</v>
      </c>
      <c r="C35" s="160"/>
      <c r="D35" s="160"/>
      <c r="E35" s="51" t="s">
        <v>1</v>
      </c>
      <c r="F35" s="51" t="s">
        <v>2</v>
      </c>
      <c r="G35" s="51" t="s">
        <v>3</v>
      </c>
      <c r="H35" s="80"/>
      <c r="I35" s="81"/>
      <c r="J35" s="81"/>
      <c r="K35" s="63"/>
      <c r="L35" s="63"/>
    </row>
    <row r="36" spans="1:12" s="64" customFormat="1">
      <c r="A36" s="75"/>
      <c r="B36" s="67" t="s">
        <v>4</v>
      </c>
      <c r="C36" s="67"/>
      <c r="D36" s="67"/>
      <c r="E36" s="61">
        <v>20</v>
      </c>
      <c r="F36" s="61">
        <v>2</v>
      </c>
      <c r="G36" s="61">
        <f>SUM(E36:F36)</f>
        <v>22</v>
      </c>
      <c r="H36" s="80"/>
      <c r="I36" s="81"/>
      <c r="J36" s="81"/>
      <c r="K36" s="63"/>
      <c r="L36" s="63"/>
    </row>
    <row r="37" spans="1:12" s="64" customFormat="1">
      <c r="A37" s="75"/>
      <c r="B37" s="68" t="s">
        <v>5</v>
      </c>
      <c r="C37" s="68"/>
      <c r="D37" s="68"/>
      <c r="E37" s="69">
        <v>0.90909090909090895</v>
      </c>
      <c r="F37" s="69">
        <v>9.0909090909090912E-2</v>
      </c>
      <c r="G37" s="70">
        <v>1</v>
      </c>
      <c r="H37" s="84">
        <v>1500</v>
      </c>
      <c r="I37" s="81"/>
      <c r="J37" s="81"/>
      <c r="K37" s="63"/>
      <c r="L37" s="63"/>
    </row>
    <row r="38" spans="1:12" s="64" customFormat="1">
      <c r="A38" s="75"/>
      <c r="B38" s="81" t="s">
        <v>230</v>
      </c>
      <c r="C38" s="75"/>
      <c r="D38" s="75"/>
      <c r="E38" s="75"/>
      <c r="F38" s="75"/>
      <c r="G38" s="75"/>
      <c r="H38" s="80"/>
      <c r="I38" s="81"/>
      <c r="J38" s="81"/>
      <c r="K38" s="63"/>
      <c r="L38" s="63"/>
    </row>
    <row r="39" spans="1:12" s="64" customFormat="1">
      <c r="A39" s="75"/>
      <c r="B39" s="81"/>
      <c r="C39" s="75"/>
      <c r="D39" s="75"/>
      <c r="E39" s="75"/>
      <c r="F39" s="75"/>
      <c r="G39" s="75"/>
      <c r="H39" s="80"/>
      <c r="I39" s="81"/>
      <c r="J39" s="81"/>
      <c r="K39" s="63"/>
      <c r="L39" s="63"/>
    </row>
    <row r="40" spans="1:12" s="64" customFormat="1">
      <c r="A40" s="75"/>
      <c r="B40" s="81"/>
      <c r="C40" s="75"/>
      <c r="D40" s="75"/>
      <c r="E40" s="75"/>
      <c r="F40" s="75"/>
      <c r="G40" s="75"/>
      <c r="H40" s="80"/>
      <c r="I40" s="81"/>
      <c r="J40" s="81"/>
      <c r="K40" s="63"/>
      <c r="L40" s="63"/>
    </row>
    <row r="41" spans="1:12" s="64" customFormat="1">
      <c r="A41" s="75"/>
      <c r="B41" s="161" t="s">
        <v>236</v>
      </c>
      <c r="C41" s="161"/>
      <c r="D41" s="161"/>
      <c r="E41" s="161"/>
      <c r="F41" s="161"/>
      <c r="G41" s="161"/>
      <c r="H41" s="80"/>
      <c r="I41" s="81"/>
      <c r="J41" s="81"/>
      <c r="K41" s="63"/>
      <c r="L41" s="63"/>
    </row>
    <row r="42" spans="1:12" s="66" customFormat="1">
      <c r="A42" s="76"/>
      <c r="B42" s="162" t="s">
        <v>40</v>
      </c>
      <c r="C42" s="162"/>
      <c r="D42" s="162"/>
      <c r="E42" s="162"/>
      <c r="F42" s="162"/>
      <c r="G42" s="162"/>
      <c r="H42" s="82"/>
      <c r="I42" s="83"/>
      <c r="J42" s="83"/>
      <c r="K42" s="65"/>
      <c r="L42" s="65"/>
    </row>
    <row r="43" spans="1:12" s="64" customFormat="1">
      <c r="A43" s="75"/>
      <c r="B43" s="163" t="s">
        <v>0</v>
      </c>
      <c r="C43" s="163"/>
      <c r="D43" s="163"/>
      <c r="E43" s="163"/>
      <c r="F43" s="163"/>
      <c r="G43" s="163"/>
      <c r="H43" s="80"/>
      <c r="I43" s="81"/>
      <c r="J43" s="81"/>
      <c r="K43" s="63"/>
      <c r="L43" s="63"/>
    </row>
    <row r="44" spans="1:12" s="64" customFormat="1">
      <c r="A44" s="75"/>
      <c r="B44" s="77"/>
      <c r="C44" s="77"/>
      <c r="D44" s="77"/>
      <c r="E44" s="77"/>
      <c r="F44" s="77"/>
      <c r="G44" s="75"/>
      <c r="H44" s="80"/>
      <c r="I44" s="81"/>
      <c r="J44" s="81"/>
      <c r="K44" s="63"/>
      <c r="L44" s="63"/>
    </row>
    <row r="45" spans="1:12" s="64" customFormat="1">
      <c r="A45" s="75"/>
      <c r="B45" s="160" t="s">
        <v>8</v>
      </c>
      <c r="C45" s="160"/>
      <c r="D45" s="160"/>
      <c r="E45" s="51" t="s">
        <v>1</v>
      </c>
      <c r="F45" s="51" t="s">
        <v>2</v>
      </c>
      <c r="G45" s="51" t="s">
        <v>3</v>
      </c>
      <c r="H45" s="80"/>
      <c r="I45" s="81"/>
      <c r="J45" s="81"/>
      <c r="K45" s="63"/>
      <c r="L45" s="63"/>
    </row>
    <row r="46" spans="1:12" s="64" customFormat="1">
      <c r="A46" s="75"/>
      <c r="B46" s="67" t="s">
        <v>4</v>
      </c>
      <c r="C46" s="67"/>
      <c r="D46" s="67"/>
      <c r="E46" s="61">
        <v>20</v>
      </c>
      <c r="F46" s="61">
        <v>0</v>
      </c>
      <c r="G46" s="61">
        <f>SUM(E46:F46)</f>
        <v>20</v>
      </c>
      <c r="H46" s="80"/>
      <c r="I46" s="81"/>
      <c r="J46" s="81"/>
      <c r="K46" s="63"/>
      <c r="L46" s="63"/>
    </row>
    <row r="47" spans="1:12" s="64" customFormat="1">
      <c r="A47" s="75"/>
      <c r="B47" s="68" t="s">
        <v>5</v>
      </c>
      <c r="C47" s="68"/>
      <c r="D47" s="68"/>
      <c r="E47" s="69">
        <v>1</v>
      </c>
      <c r="F47" s="69">
        <v>0</v>
      </c>
      <c r="G47" s="70">
        <v>1</v>
      </c>
      <c r="H47" s="84">
        <v>1500</v>
      </c>
      <c r="I47" s="81"/>
      <c r="J47" s="81"/>
      <c r="K47" s="63"/>
      <c r="L47" s="63"/>
    </row>
    <row r="48" spans="1:12" s="64" customFormat="1">
      <c r="A48" s="75"/>
      <c r="B48" s="81" t="s">
        <v>230</v>
      </c>
      <c r="C48" s="75"/>
      <c r="D48" s="75"/>
      <c r="E48" s="75"/>
      <c r="F48" s="75"/>
      <c r="G48" s="75"/>
      <c r="H48" s="80"/>
      <c r="I48" s="81"/>
      <c r="J48" s="81"/>
      <c r="K48" s="63"/>
      <c r="L48" s="63"/>
    </row>
    <row r="49" spans="1:14" s="64" customFormat="1">
      <c r="A49" s="75"/>
      <c r="B49" s="75"/>
      <c r="C49" s="75"/>
      <c r="D49" s="75"/>
      <c r="E49" s="75"/>
      <c r="F49" s="75"/>
      <c r="G49" s="75"/>
      <c r="H49" s="75"/>
      <c r="I49" s="75"/>
      <c r="J49" s="75"/>
    </row>
    <row r="50" spans="1:14" s="64" customFormat="1">
      <c r="A50" s="75"/>
      <c r="B50" s="75"/>
      <c r="C50" s="75"/>
      <c r="D50" s="75"/>
      <c r="E50" s="75"/>
      <c r="F50" s="75"/>
      <c r="G50" s="75"/>
      <c r="H50" s="75"/>
      <c r="I50" s="75"/>
      <c r="J50" s="75"/>
    </row>
    <row r="51" spans="1:14" s="64" customFormat="1">
      <c r="A51" s="75"/>
      <c r="B51" s="161" t="s">
        <v>236</v>
      </c>
      <c r="C51" s="161"/>
      <c r="D51" s="161"/>
      <c r="E51" s="161"/>
      <c r="F51" s="161"/>
      <c r="G51" s="161"/>
      <c r="H51" s="161"/>
      <c r="I51" s="161"/>
      <c r="J51" s="161"/>
      <c r="K51" s="72"/>
      <c r="L51" s="72"/>
      <c r="M51" s="72"/>
      <c r="N51" s="72"/>
    </row>
    <row r="52" spans="1:14" s="64" customFormat="1">
      <c r="A52" s="75"/>
      <c r="B52" s="161" t="s">
        <v>324</v>
      </c>
      <c r="C52" s="161"/>
      <c r="D52" s="161"/>
      <c r="E52" s="161"/>
      <c r="F52" s="161"/>
      <c r="G52" s="161"/>
      <c r="H52" s="161"/>
      <c r="I52" s="161"/>
      <c r="J52" s="161"/>
      <c r="K52" s="73"/>
      <c r="L52" s="73"/>
      <c r="M52" s="73"/>
      <c r="N52" s="73"/>
    </row>
    <row r="53" spans="1:14" s="64" customFormat="1">
      <c r="A53" s="75"/>
      <c r="B53" s="163" t="s">
        <v>6</v>
      </c>
      <c r="C53" s="163"/>
      <c r="D53" s="163"/>
      <c r="E53" s="163"/>
      <c r="F53" s="163"/>
      <c r="G53" s="163"/>
      <c r="H53" s="163"/>
      <c r="I53" s="163"/>
      <c r="J53" s="163"/>
      <c r="K53" s="74"/>
      <c r="L53" s="74"/>
      <c r="M53" s="74"/>
      <c r="N53" s="74"/>
    </row>
    <row r="54" spans="1:14" s="64" customFormat="1">
      <c r="A54" s="75"/>
      <c r="B54" s="77"/>
      <c r="C54" s="77"/>
      <c r="D54" s="77"/>
      <c r="E54" s="77"/>
      <c r="F54" s="75"/>
      <c r="G54" s="75"/>
      <c r="H54" s="75"/>
      <c r="I54" s="75"/>
      <c r="J54" s="75"/>
    </row>
    <row r="55" spans="1:14" s="64" customFormat="1">
      <c r="A55" s="75"/>
      <c r="B55" s="160" t="s">
        <v>8</v>
      </c>
      <c r="C55" s="160"/>
      <c r="D55" s="160"/>
      <c r="E55" s="164" t="s">
        <v>34</v>
      </c>
      <c r="F55" s="164"/>
      <c r="G55" s="164"/>
      <c r="H55" s="164"/>
      <c r="I55" s="164"/>
      <c r="J55" s="164"/>
    </row>
    <row r="56" spans="1:14" s="64" customFormat="1" ht="30">
      <c r="A56" s="75"/>
      <c r="B56" s="160"/>
      <c r="C56" s="160"/>
      <c r="D56" s="160"/>
      <c r="E56" s="51" t="s">
        <v>35</v>
      </c>
      <c r="F56" s="51" t="s">
        <v>36</v>
      </c>
      <c r="G56" s="54" t="s">
        <v>37</v>
      </c>
      <c r="H56" s="54" t="s">
        <v>19</v>
      </c>
      <c r="I56" s="51" t="s">
        <v>38</v>
      </c>
      <c r="J56" s="51" t="s">
        <v>39</v>
      </c>
    </row>
    <row r="57" spans="1:14" s="64" customFormat="1">
      <c r="A57" s="75"/>
      <c r="B57" s="173" t="s">
        <v>247</v>
      </c>
      <c r="C57" s="173"/>
      <c r="D57" s="173"/>
      <c r="E57" s="59">
        <v>2006.83</v>
      </c>
      <c r="F57" s="61">
        <v>0</v>
      </c>
      <c r="G57" s="61">
        <v>1</v>
      </c>
      <c r="H57" s="61">
        <v>3</v>
      </c>
      <c r="I57" s="59">
        <v>900</v>
      </c>
      <c r="J57" s="59" t="s">
        <v>41</v>
      </c>
    </row>
    <row r="58" spans="1:14" s="64" customFormat="1">
      <c r="A58" s="75"/>
      <c r="B58" s="174" t="s">
        <v>248</v>
      </c>
      <c r="C58" s="174"/>
      <c r="D58" s="174"/>
      <c r="E58" s="60">
        <v>7340</v>
      </c>
      <c r="F58" s="62">
        <v>0</v>
      </c>
      <c r="G58" s="62">
        <v>1</v>
      </c>
      <c r="H58" s="62">
        <v>0</v>
      </c>
      <c r="I58" s="60">
        <v>5505</v>
      </c>
      <c r="J58" s="60" t="s">
        <v>41</v>
      </c>
    </row>
    <row r="59" spans="1:14" s="64" customFormat="1">
      <c r="A59" s="75"/>
      <c r="B59" s="173" t="s">
        <v>249</v>
      </c>
      <c r="C59" s="173"/>
      <c r="D59" s="173"/>
      <c r="E59" s="59">
        <v>2148647.33</v>
      </c>
      <c r="F59" s="61">
        <v>1</v>
      </c>
      <c r="G59" s="61">
        <v>10</v>
      </c>
      <c r="H59" s="61">
        <v>4</v>
      </c>
      <c r="I59" s="59">
        <v>390201.7</v>
      </c>
      <c r="J59" s="59">
        <v>144864.35999999999</v>
      </c>
    </row>
    <row r="60" spans="1:14" s="64" customFormat="1">
      <c r="A60" s="75"/>
      <c r="B60" s="174" t="s">
        <v>250</v>
      </c>
      <c r="C60" s="174"/>
      <c r="D60" s="174"/>
      <c r="E60" s="60">
        <v>630875.68000000005</v>
      </c>
      <c r="F60" s="62">
        <v>0</v>
      </c>
      <c r="G60" s="62">
        <v>1</v>
      </c>
      <c r="H60" s="62">
        <v>3</v>
      </c>
      <c r="I60" s="60">
        <v>472980</v>
      </c>
      <c r="J60" s="60" t="s">
        <v>41</v>
      </c>
    </row>
    <row r="61" spans="1:14" s="64" customFormat="1">
      <c r="A61" s="75"/>
      <c r="B61" s="173" t="s">
        <v>28</v>
      </c>
      <c r="C61" s="173"/>
      <c r="D61" s="173"/>
      <c r="E61" s="59">
        <v>279.10000000000002</v>
      </c>
      <c r="F61" s="61">
        <v>2</v>
      </c>
      <c r="G61" s="61">
        <v>3</v>
      </c>
      <c r="H61" s="61">
        <v>3</v>
      </c>
      <c r="I61" s="59">
        <v>178.68</v>
      </c>
      <c r="J61" s="59" t="s">
        <v>41</v>
      </c>
    </row>
    <row r="62" spans="1:14" s="64" customFormat="1">
      <c r="A62" s="75"/>
      <c r="B62" s="174" t="s">
        <v>29</v>
      </c>
      <c r="C62" s="174"/>
      <c r="D62" s="174"/>
      <c r="E62" s="60">
        <v>9333.6299999999992</v>
      </c>
      <c r="F62" s="62">
        <v>3</v>
      </c>
      <c r="G62" s="62">
        <v>2</v>
      </c>
      <c r="H62" s="62">
        <v>1</v>
      </c>
      <c r="I62" s="60">
        <v>384540.63</v>
      </c>
      <c r="J62" s="60" t="s">
        <v>41</v>
      </c>
    </row>
    <row r="63" spans="1:14" s="64" customFormat="1">
      <c r="A63" s="75"/>
      <c r="B63" s="173" t="s">
        <v>30</v>
      </c>
      <c r="C63" s="173"/>
      <c r="D63" s="173"/>
      <c r="E63" s="59">
        <v>5553131.9800000004</v>
      </c>
      <c r="F63" s="61">
        <v>0</v>
      </c>
      <c r="G63" s="61">
        <v>4</v>
      </c>
      <c r="H63" s="61">
        <v>1</v>
      </c>
      <c r="I63" s="59">
        <v>1111858.58</v>
      </c>
      <c r="J63" s="59"/>
    </row>
    <row r="64" spans="1:14" s="64" customFormat="1">
      <c r="A64" s="75"/>
      <c r="B64" s="174" t="s">
        <v>31</v>
      </c>
      <c r="C64" s="174"/>
      <c r="D64" s="174"/>
      <c r="E64" s="60">
        <v>387708.68</v>
      </c>
      <c r="F64" s="62">
        <v>3</v>
      </c>
      <c r="G64" s="62">
        <v>4</v>
      </c>
      <c r="H64" s="62">
        <v>5</v>
      </c>
      <c r="I64" s="60">
        <v>10646.76</v>
      </c>
      <c r="J64" s="60">
        <v>75569.539999999994</v>
      </c>
    </row>
    <row r="65" spans="1:10" s="64" customFormat="1">
      <c r="A65" s="75"/>
      <c r="B65" s="173" t="s">
        <v>32</v>
      </c>
      <c r="C65" s="173"/>
      <c r="D65" s="173"/>
      <c r="E65" s="59">
        <v>19208.27</v>
      </c>
      <c r="F65" s="61">
        <v>1</v>
      </c>
      <c r="G65" s="61">
        <v>5</v>
      </c>
      <c r="H65" s="61">
        <v>4</v>
      </c>
      <c r="I65" s="59">
        <v>10295.89</v>
      </c>
      <c r="J65" s="59" t="s">
        <v>41</v>
      </c>
    </row>
    <row r="66" spans="1:10" s="64" customFormat="1">
      <c r="A66" s="75"/>
      <c r="B66" s="174" t="s">
        <v>33</v>
      </c>
      <c r="C66" s="174"/>
      <c r="D66" s="174"/>
      <c r="E66" s="60">
        <v>55420.28</v>
      </c>
      <c r="F66" s="62">
        <v>0</v>
      </c>
      <c r="G66" s="62">
        <v>3</v>
      </c>
      <c r="H66" s="62">
        <v>2</v>
      </c>
      <c r="I66" s="60">
        <v>28127.68</v>
      </c>
      <c r="J66" s="60" t="s">
        <v>41</v>
      </c>
    </row>
    <row r="67" spans="1:10" s="64" customFormat="1">
      <c r="A67" s="75"/>
      <c r="B67" s="173" t="s">
        <v>251</v>
      </c>
      <c r="C67" s="173"/>
      <c r="D67" s="173"/>
      <c r="E67" s="59">
        <v>92775.6</v>
      </c>
      <c r="F67" s="61">
        <v>2</v>
      </c>
      <c r="G67" s="61">
        <v>7</v>
      </c>
      <c r="H67" s="61">
        <v>3</v>
      </c>
      <c r="I67" s="59">
        <v>64333.48</v>
      </c>
      <c r="J67" s="59" t="s">
        <v>41</v>
      </c>
    </row>
    <row r="68" spans="1:10" s="64" customFormat="1">
      <c r="A68" s="75"/>
      <c r="B68" s="81" t="s">
        <v>230</v>
      </c>
      <c r="C68" s="75"/>
      <c r="D68" s="75"/>
      <c r="E68" s="75"/>
      <c r="F68" s="75"/>
      <c r="G68" s="75"/>
      <c r="H68" s="75"/>
      <c r="I68" s="75"/>
      <c r="J68" s="75"/>
    </row>
  </sheetData>
  <mergeCells count="36">
    <mergeCell ref="B42:G42"/>
    <mergeCell ref="B43:G43"/>
    <mergeCell ref="B45:D45"/>
    <mergeCell ref="B15:G15"/>
    <mergeCell ref="B53:J53"/>
    <mergeCell ref="B55:D56"/>
    <mergeCell ref="E55:J55"/>
    <mergeCell ref="B14:G14"/>
    <mergeCell ref="B3:G3"/>
    <mergeCell ref="B4:G4"/>
    <mergeCell ref="B5:G5"/>
    <mergeCell ref="B7:D7"/>
    <mergeCell ref="B13:G13"/>
    <mergeCell ref="B17:D17"/>
    <mergeCell ref="B31:G31"/>
    <mergeCell ref="B32:G32"/>
    <mergeCell ref="B33:G33"/>
    <mergeCell ref="B35:D35"/>
    <mergeCell ref="B26:D26"/>
    <mergeCell ref="B41:G41"/>
    <mergeCell ref="B22:H22"/>
    <mergeCell ref="B23:H23"/>
    <mergeCell ref="B24:H24"/>
    <mergeCell ref="B67:D67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1:J51"/>
    <mergeCell ref="B52:J5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7"/>
  <sheetViews>
    <sheetView showGridLines="0" topLeftCell="A538" zoomScale="70" zoomScaleNormal="70" workbookViewId="0">
      <selection activeCell="B419" sqref="B419:F419"/>
    </sheetView>
  </sheetViews>
  <sheetFormatPr baseColWidth="10" defaultRowHeight="15"/>
  <cols>
    <col min="1" max="1" width="11.42578125" style="44"/>
    <col min="2" max="2" width="22.5703125" style="116" customWidth="1"/>
    <col min="3" max="3" width="10.140625" style="44" bestFit="1" customWidth="1"/>
    <col min="4" max="4" width="16.28515625" style="44" customWidth="1"/>
    <col min="5" max="5" width="27" style="44" customWidth="1"/>
    <col min="6" max="6" width="28.140625" style="44" customWidth="1"/>
    <col min="7" max="7" width="14.140625" style="44" customWidth="1"/>
    <col min="8" max="8" width="18.42578125" style="44" customWidth="1"/>
    <col min="9" max="9" width="14.85546875" style="44" customWidth="1"/>
    <col min="10" max="10" width="15.140625" style="44" customWidth="1"/>
    <col min="11" max="11" width="16.7109375" style="44" customWidth="1"/>
    <col min="12" max="12" width="14.7109375" style="44" customWidth="1"/>
    <col min="13" max="13" width="14.28515625" customWidth="1"/>
    <col min="14" max="14" width="14.85546875" customWidth="1"/>
  </cols>
  <sheetData>
    <row r="1" spans="1:12" ht="102" customHeight="1">
      <c r="F1" s="78"/>
      <c r="G1" s="79"/>
      <c r="H1" s="79"/>
      <c r="I1" s="79"/>
      <c r="J1" s="79"/>
    </row>
    <row r="3" spans="1:12" ht="35.25" customHeight="1">
      <c r="B3" s="162" t="s">
        <v>236</v>
      </c>
      <c r="C3" s="162"/>
      <c r="D3" s="162"/>
      <c r="E3" s="162"/>
      <c r="F3" s="78"/>
      <c r="G3" s="79"/>
      <c r="H3" s="79"/>
      <c r="I3" s="79"/>
      <c r="J3" s="79"/>
    </row>
    <row r="4" spans="1:12" s="5" customFormat="1">
      <c r="A4" s="85"/>
      <c r="B4" s="162" t="s">
        <v>253</v>
      </c>
      <c r="C4" s="162"/>
      <c r="D4" s="162"/>
      <c r="E4" s="162"/>
      <c r="F4" s="87"/>
      <c r="G4" s="88"/>
      <c r="H4" s="88"/>
      <c r="I4" s="88"/>
      <c r="J4" s="88"/>
      <c r="K4" s="85"/>
      <c r="L4" s="85"/>
    </row>
    <row r="5" spans="1:12">
      <c r="B5" s="168" t="s">
        <v>0</v>
      </c>
      <c r="C5" s="168"/>
      <c r="D5" s="168"/>
      <c r="E5" s="168"/>
      <c r="F5" s="78"/>
      <c r="G5" s="79"/>
      <c r="H5" s="79"/>
      <c r="I5" s="79"/>
      <c r="J5" s="79"/>
    </row>
    <row r="6" spans="1:12">
      <c r="B6" s="117"/>
      <c r="C6" s="86"/>
      <c r="D6" s="86"/>
      <c r="F6" s="78"/>
      <c r="G6" s="79"/>
      <c r="H6" s="79"/>
      <c r="I6" s="79"/>
      <c r="J6" s="79"/>
    </row>
    <row r="7" spans="1:12">
      <c r="B7" s="111" t="s">
        <v>8</v>
      </c>
      <c r="C7" s="51" t="s">
        <v>1</v>
      </c>
      <c r="D7" s="51" t="s">
        <v>2</v>
      </c>
      <c r="E7" s="51" t="s">
        <v>3</v>
      </c>
      <c r="F7" s="78"/>
      <c r="G7" s="79"/>
      <c r="H7" s="79"/>
      <c r="I7" s="79"/>
      <c r="J7" s="79"/>
    </row>
    <row r="8" spans="1:12">
      <c r="B8" s="112" t="s">
        <v>4</v>
      </c>
      <c r="C8" s="50">
        <v>21</v>
      </c>
      <c r="D8" s="9">
        <v>29</v>
      </c>
      <c r="E8" s="9">
        <f>SUM(C8:D8)</f>
        <v>50</v>
      </c>
      <c r="F8" s="78"/>
      <c r="G8" s="79"/>
      <c r="H8" s="79"/>
      <c r="I8" s="79"/>
      <c r="J8" s="79"/>
    </row>
    <row r="9" spans="1:12">
      <c r="B9" s="113" t="s">
        <v>5</v>
      </c>
      <c r="C9" s="11">
        <v>0.42</v>
      </c>
      <c r="D9" s="11">
        <v>0.57999999999999996</v>
      </c>
      <c r="E9" s="10">
        <v>1</v>
      </c>
      <c r="F9" s="121"/>
      <c r="G9" s="79"/>
      <c r="H9" s="79"/>
      <c r="I9" s="79"/>
      <c r="J9" s="79"/>
    </row>
    <row r="10" spans="1:12">
      <c r="B10" s="122" t="s">
        <v>292</v>
      </c>
      <c r="F10" s="78"/>
      <c r="G10" s="79"/>
      <c r="H10" s="79"/>
      <c r="I10" s="79"/>
      <c r="J10" s="79"/>
    </row>
    <row r="13" spans="1:12" ht="35.25" customHeight="1">
      <c r="B13" s="162" t="s">
        <v>236</v>
      </c>
      <c r="C13" s="162"/>
      <c r="D13" s="162"/>
      <c r="E13" s="162"/>
      <c r="F13" s="78"/>
      <c r="G13" s="79"/>
      <c r="H13" s="79"/>
      <c r="I13" s="79"/>
      <c r="J13" s="79"/>
    </row>
    <row r="14" spans="1:12" s="5" customFormat="1">
      <c r="A14" s="85"/>
      <c r="B14" s="162" t="s">
        <v>258</v>
      </c>
      <c r="C14" s="162"/>
      <c r="D14" s="162"/>
      <c r="E14" s="162"/>
      <c r="F14" s="87"/>
      <c r="G14" s="88"/>
      <c r="H14" s="88"/>
      <c r="I14" s="88"/>
      <c r="J14" s="88"/>
      <c r="K14" s="85"/>
      <c r="L14" s="85"/>
    </row>
    <row r="15" spans="1:12">
      <c r="B15" s="168" t="s">
        <v>0</v>
      </c>
      <c r="C15" s="168"/>
      <c r="D15" s="168"/>
      <c r="E15" s="168"/>
      <c r="F15" s="78"/>
      <c r="G15" s="79"/>
      <c r="H15" s="79"/>
      <c r="I15" s="79"/>
      <c r="J15" s="79"/>
    </row>
    <row r="16" spans="1:12">
      <c r="B16" s="117"/>
      <c r="C16" s="86"/>
      <c r="D16" s="86"/>
      <c r="F16" s="78"/>
      <c r="G16" s="79"/>
      <c r="H16" s="79"/>
      <c r="I16" s="79"/>
      <c r="J16" s="79"/>
    </row>
    <row r="17" spans="1:12">
      <c r="B17" s="111" t="s">
        <v>8</v>
      </c>
      <c r="C17" s="53" t="s">
        <v>1</v>
      </c>
      <c r="D17" s="53" t="s">
        <v>2</v>
      </c>
      <c r="E17" s="53" t="s">
        <v>3</v>
      </c>
      <c r="F17" s="78"/>
      <c r="G17" s="79"/>
      <c r="H17" s="79"/>
      <c r="I17" s="79"/>
      <c r="J17" s="79"/>
    </row>
    <row r="18" spans="1:12">
      <c r="B18" s="112" t="s">
        <v>4</v>
      </c>
      <c r="C18" s="9">
        <v>17</v>
      </c>
      <c r="D18" s="9">
        <v>4</v>
      </c>
      <c r="E18" s="9">
        <f>SUM(C18:D18)</f>
        <v>21</v>
      </c>
      <c r="F18" s="78"/>
      <c r="G18" s="79"/>
      <c r="H18" s="79"/>
      <c r="I18" s="79"/>
      <c r="J18" s="79"/>
    </row>
    <row r="19" spans="1:12">
      <c r="B19" s="113" t="s">
        <v>5</v>
      </c>
      <c r="C19" s="11">
        <v>0.81</v>
      </c>
      <c r="D19" s="11">
        <v>0.19</v>
      </c>
      <c r="E19" s="10">
        <v>1</v>
      </c>
      <c r="F19" s="94">
        <v>1500</v>
      </c>
      <c r="G19" s="79"/>
      <c r="H19" s="79"/>
      <c r="I19" s="79"/>
      <c r="J19" s="79"/>
    </row>
    <row r="20" spans="1:12">
      <c r="B20" s="122" t="s">
        <v>292</v>
      </c>
      <c r="F20" s="78"/>
      <c r="G20" s="79"/>
      <c r="H20" s="79"/>
      <c r="I20" s="79"/>
      <c r="J20" s="79"/>
    </row>
    <row r="24" spans="1:12" ht="35.25" customHeight="1">
      <c r="B24" s="162" t="s">
        <v>236</v>
      </c>
      <c r="C24" s="162"/>
      <c r="D24" s="162"/>
      <c r="E24" s="162"/>
      <c r="F24" s="78"/>
      <c r="G24" s="79"/>
      <c r="H24" s="79"/>
      <c r="I24" s="79"/>
      <c r="J24" s="79"/>
    </row>
    <row r="25" spans="1:12" s="5" customFormat="1">
      <c r="A25" s="85"/>
      <c r="B25" s="162" t="s">
        <v>259</v>
      </c>
      <c r="C25" s="162"/>
      <c r="D25" s="162"/>
      <c r="E25" s="162"/>
      <c r="F25" s="87"/>
      <c r="G25" s="88"/>
      <c r="H25" s="88"/>
      <c r="I25" s="88"/>
      <c r="J25" s="88"/>
      <c r="K25" s="85"/>
      <c r="L25" s="85"/>
    </row>
    <row r="26" spans="1:12">
      <c r="B26" s="168" t="s">
        <v>6</v>
      </c>
      <c r="C26" s="168"/>
      <c r="D26" s="168"/>
      <c r="E26" s="168"/>
      <c r="F26" s="78"/>
      <c r="G26" s="79"/>
      <c r="H26" s="79"/>
      <c r="I26" s="79"/>
      <c r="J26" s="79"/>
    </row>
    <row r="27" spans="1:12">
      <c r="B27" s="117"/>
      <c r="C27" s="86"/>
      <c r="D27" s="86"/>
      <c r="F27" s="78"/>
      <c r="G27" s="79"/>
      <c r="H27" s="79"/>
      <c r="I27" s="79"/>
      <c r="J27" s="79"/>
    </row>
    <row r="28" spans="1:12">
      <c r="B28" s="111" t="s">
        <v>8</v>
      </c>
      <c r="C28" s="53" t="s">
        <v>1</v>
      </c>
      <c r="D28" s="53" t="s">
        <v>2</v>
      </c>
      <c r="E28" s="53" t="s">
        <v>42</v>
      </c>
      <c r="F28" s="78"/>
      <c r="G28" s="79"/>
      <c r="H28" s="79"/>
      <c r="I28" s="79"/>
      <c r="J28" s="79"/>
    </row>
    <row r="29" spans="1:12">
      <c r="B29" s="112" t="s">
        <v>4</v>
      </c>
      <c r="C29" s="50">
        <v>15</v>
      </c>
      <c r="D29" s="50">
        <v>3</v>
      </c>
      <c r="E29" s="9">
        <v>277723057.23000002</v>
      </c>
      <c r="F29" s="78"/>
      <c r="G29" s="79"/>
      <c r="H29" s="79"/>
      <c r="I29" s="79"/>
      <c r="J29" s="79"/>
    </row>
    <row r="30" spans="1:12">
      <c r="B30" s="122" t="s">
        <v>292</v>
      </c>
      <c r="F30" s="123"/>
      <c r="G30" s="79"/>
      <c r="H30" s="79"/>
      <c r="I30" s="79"/>
      <c r="J30" s="79"/>
    </row>
    <row r="33" spans="1:12" ht="35.25" customHeight="1">
      <c r="B33" s="162" t="s">
        <v>236</v>
      </c>
      <c r="C33" s="162"/>
      <c r="D33" s="162"/>
      <c r="E33" s="162"/>
      <c r="F33" s="78"/>
      <c r="G33" s="79"/>
      <c r="H33" s="79"/>
      <c r="I33" s="79"/>
      <c r="J33" s="79"/>
    </row>
    <row r="34" spans="1:12" s="5" customFormat="1">
      <c r="A34" s="85"/>
      <c r="B34" s="162" t="s">
        <v>260</v>
      </c>
      <c r="C34" s="162"/>
      <c r="D34" s="162"/>
      <c r="E34" s="162"/>
      <c r="F34" s="87"/>
      <c r="G34" s="88"/>
      <c r="H34" s="88"/>
      <c r="I34" s="88"/>
      <c r="J34" s="88"/>
      <c r="K34" s="85"/>
      <c r="L34" s="85"/>
    </row>
    <row r="35" spans="1:12">
      <c r="B35" s="168" t="s">
        <v>6</v>
      </c>
      <c r="C35" s="168"/>
      <c r="D35" s="168"/>
      <c r="E35" s="168"/>
      <c r="F35" s="78"/>
      <c r="G35" s="79"/>
      <c r="H35" s="79"/>
      <c r="I35" s="79"/>
      <c r="J35" s="79"/>
    </row>
    <row r="36" spans="1:12">
      <c r="B36" s="117"/>
      <c r="C36" s="86"/>
      <c r="D36" s="86"/>
      <c r="F36" s="78"/>
      <c r="G36" s="79"/>
      <c r="H36" s="79"/>
      <c r="I36" s="79"/>
      <c r="J36" s="79"/>
    </row>
    <row r="37" spans="1:12">
      <c r="B37" s="111" t="s">
        <v>8</v>
      </c>
      <c r="C37" s="53" t="s">
        <v>1</v>
      </c>
      <c r="D37" s="53" t="s">
        <v>2</v>
      </c>
      <c r="E37" s="53" t="s">
        <v>42</v>
      </c>
      <c r="F37" s="78"/>
      <c r="G37" s="79"/>
      <c r="H37" s="79"/>
      <c r="I37" s="79"/>
      <c r="J37" s="79"/>
    </row>
    <row r="38" spans="1:12">
      <c r="B38" s="112" t="s">
        <v>4</v>
      </c>
      <c r="C38" s="50">
        <v>9</v>
      </c>
      <c r="D38" s="9">
        <v>8</v>
      </c>
      <c r="E38" s="9">
        <v>159651118.59</v>
      </c>
      <c r="F38" s="78"/>
      <c r="G38" s="79"/>
      <c r="H38" s="79"/>
      <c r="I38" s="79"/>
      <c r="J38" s="79"/>
    </row>
    <row r="39" spans="1:12">
      <c r="B39" s="122" t="s">
        <v>292</v>
      </c>
      <c r="F39" s="78"/>
      <c r="G39" s="79"/>
      <c r="H39" s="79"/>
      <c r="I39" s="79"/>
      <c r="J39" s="79"/>
    </row>
    <row r="43" spans="1:12" ht="35.25" customHeight="1">
      <c r="B43" s="162" t="s">
        <v>236</v>
      </c>
      <c r="C43" s="162"/>
      <c r="D43" s="162"/>
      <c r="E43" s="162"/>
      <c r="F43" s="78"/>
      <c r="G43" s="79"/>
      <c r="H43" s="79"/>
      <c r="I43" s="79"/>
      <c r="J43" s="79"/>
    </row>
    <row r="44" spans="1:12" s="5" customFormat="1">
      <c r="A44" s="85"/>
      <c r="B44" s="162" t="s">
        <v>261</v>
      </c>
      <c r="C44" s="162"/>
      <c r="D44" s="162"/>
      <c r="E44" s="162"/>
      <c r="F44" s="87"/>
      <c r="G44" s="88"/>
      <c r="H44" s="88"/>
      <c r="I44" s="88"/>
      <c r="J44" s="88"/>
      <c r="K44" s="85"/>
      <c r="L44" s="85"/>
    </row>
    <row r="45" spans="1:12">
      <c r="B45" s="168" t="s">
        <v>6</v>
      </c>
      <c r="C45" s="168"/>
      <c r="D45" s="168"/>
      <c r="E45" s="168"/>
      <c r="F45" s="78"/>
      <c r="G45" s="79"/>
      <c r="H45" s="79"/>
      <c r="I45" s="79"/>
      <c r="J45" s="79"/>
    </row>
    <row r="46" spans="1:12">
      <c r="B46" s="117"/>
      <c r="C46" s="86"/>
      <c r="D46" s="86"/>
      <c r="F46" s="78"/>
      <c r="G46" s="79"/>
      <c r="H46" s="79"/>
      <c r="I46" s="79"/>
      <c r="J46" s="79"/>
    </row>
    <row r="47" spans="1:12">
      <c r="B47" s="111" t="s">
        <v>8</v>
      </c>
      <c r="C47" s="53" t="s">
        <v>1</v>
      </c>
      <c r="D47" s="53" t="s">
        <v>2</v>
      </c>
      <c r="E47" s="53" t="s">
        <v>42</v>
      </c>
      <c r="F47" s="78"/>
      <c r="G47" s="79"/>
      <c r="H47" s="79"/>
      <c r="I47" s="79"/>
      <c r="J47" s="79"/>
    </row>
    <row r="48" spans="1:12">
      <c r="B48" s="112" t="s">
        <v>4</v>
      </c>
      <c r="C48" s="50">
        <v>1</v>
      </c>
      <c r="D48" s="9">
        <v>16</v>
      </c>
      <c r="E48" s="9">
        <v>890912.96</v>
      </c>
      <c r="F48" s="79"/>
      <c r="G48" s="79"/>
      <c r="H48" s="79"/>
      <c r="I48" s="79"/>
      <c r="J48" s="79"/>
    </row>
    <row r="49" spans="1:12">
      <c r="B49" s="122" t="s">
        <v>292</v>
      </c>
      <c r="F49" s="78"/>
      <c r="G49" s="79"/>
      <c r="H49" s="79"/>
      <c r="I49" s="79"/>
      <c r="J49" s="79"/>
    </row>
    <row r="52" spans="1:12" ht="35.25" customHeight="1">
      <c r="B52" s="162" t="s">
        <v>236</v>
      </c>
      <c r="C52" s="162"/>
      <c r="D52" s="162"/>
      <c r="E52" s="162"/>
      <c r="F52" s="78"/>
      <c r="G52" s="79"/>
      <c r="H52" s="79"/>
      <c r="I52" s="79"/>
      <c r="J52" s="79"/>
    </row>
    <row r="53" spans="1:12" s="5" customFormat="1">
      <c r="A53" s="85"/>
      <c r="B53" s="162" t="s">
        <v>262</v>
      </c>
      <c r="C53" s="162"/>
      <c r="D53" s="162"/>
      <c r="E53" s="162"/>
      <c r="F53" s="87"/>
      <c r="G53" s="88"/>
      <c r="H53" s="88"/>
      <c r="I53" s="88"/>
      <c r="J53" s="88"/>
      <c r="K53" s="85"/>
      <c r="L53" s="85"/>
    </row>
    <row r="54" spans="1:12">
      <c r="B54" s="168" t="s">
        <v>6</v>
      </c>
      <c r="C54" s="168"/>
      <c r="D54" s="168"/>
      <c r="E54" s="168"/>
      <c r="F54" s="78"/>
      <c r="G54" s="79"/>
      <c r="H54" s="79"/>
      <c r="I54" s="79"/>
      <c r="J54" s="79"/>
    </row>
    <row r="55" spans="1:12">
      <c r="B55" s="117"/>
      <c r="C55" s="86"/>
      <c r="D55" s="86"/>
      <c r="F55" s="78"/>
      <c r="G55" s="79"/>
      <c r="H55" s="79"/>
      <c r="I55" s="79"/>
      <c r="J55" s="79"/>
    </row>
    <row r="56" spans="1:12">
      <c r="B56" s="114" t="s">
        <v>8</v>
      </c>
      <c r="C56" s="53" t="s">
        <v>1</v>
      </c>
      <c r="D56" s="53" t="s">
        <v>2</v>
      </c>
      <c r="E56" s="53" t="s">
        <v>42</v>
      </c>
      <c r="F56" s="78"/>
      <c r="G56" s="79"/>
      <c r="H56" s="79"/>
      <c r="I56" s="79"/>
      <c r="J56" s="79"/>
    </row>
    <row r="57" spans="1:12">
      <c r="B57" s="112" t="s">
        <v>4</v>
      </c>
      <c r="C57" s="50">
        <v>0</v>
      </c>
      <c r="D57" s="9">
        <v>17</v>
      </c>
      <c r="E57" s="9" t="s">
        <v>41</v>
      </c>
      <c r="F57" s="78"/>
      <c r="G57" s="79"/>
      <c r="H57" s="79"/>
      <c r="I57" s="79"/>
      <c r="J57" s="79"/>
    </row>
    <row r="58" spans="1:12">
      <c r="B58" s="122" t="s">
        <v>292</v>
      </c>
      <c r="F58" s="78"/>
      <c r="G58" s="79"/>
      <c r="H58" s="79"/>
      <c r="I58" s="79"/>
      <c r="J58" s="79"/>
    </row>
    <row r="61" spans="1:12" ht="35.25" customHeight="1">
      <c r="B61" s="162" t="s">
        <v>236</v>
      </c>
      <c r="C61" s="162"/>
      <c r="D61" s="162"/>
      <c r="E61" s="162"/>
      <c r="F61" s="78"/>
      <c r="G61" s="79"/>
      <c r="H61" s="79"/>
      <c r="I61" s="79"/>
      <c r="J61" s="79"/>
    </row>
    <row r="62" spans="1:12" s="5" customFormat="1">
      <c r="A62" s="85"/>
      <c r="B62" s="162" t="s">
        <v>263</v>
      </c>
      <c r="C62" s="162"/>
      <c r="D62" s="162"/>
      <c r="E62" s="162"/>
      <c r="F62" s="87"/>
      <c r="G62" s="88"/>
      <c r="H62" s="88"/>
      <c r="I62" s="88"/>
      <c r="J62" s="88"/>
      <c r="K62" s="85"/>
      <c r="L62" s="85"/>
    </row>
    <row r="63" spans="1:12">
      <c r="B63" s="168" t="s">
        <v>6</v>
      </c>
      <c r="C63" s="168"/>
      <c r="D63" s="168"/>
      <c r="E63" s="168"/>
      <c r="F63" s="78"/>
      <c r="G63" s="79"/>
      <c r="H63" s="79"/>
      <c r="I63" s="79"/>
      <c r="J63" s="79"/>
    </row>
    <row r="64" spans="1:12">
      <c r="B64" s="117"/>
      <c r="C64" s="86"/>
      <c r="D64" s="86"/>
      <c r="F64" s="78"/>
      <c r="G64" s="79"/>
      <c r="H64" s="79"/>
      <c r="I64" s="79"/>
      <c r="J64" s="79"/>
    </row>
    <row r="65" spans="1:12">
      <c r="B65" s="114" t="s">
        <v>8</v>
      </c>
      <c r="C65" s="53" t="s">
        <v>1</v>
      </c>
      <c r="D65" s="53" t="s">
        <v>2</v>
      </c>
      <c r="E65" s="53" t="s">
        <v>42</v>
      </c>
      <c r="F65" s="78"/>
      <c r="G65" s="79"/>
      <c r="H65" s="79"/>
      <c r="I65" s="79"/>
      <c r="J65" s="79"/>
    </row>
    <row r="66" spans="1:12">
      <c r="B66" s="112" t="s">
        <v>4</v>
      </c>
      <c r="C66" s="50">
        <v>1</v>
      </c>
      <c r="D66" s="9">
        <v>16</v>
      </c>
      <c r="E66" s="9" t="s">
        <v>41</v>
      </c>
      <c r="F66" s="78"/>
      <c r="G66" s="79"/>
      <c r="H66" s="79"/>
      <c r="I66" s="79"/>
      <c r="J66" s="79"/>
    </row>
    <row r="67" spans="1:12">
      <c r="B67" s="122" t="s">
        <v>292</v>
      </c>
      <c r="F67" s="78"/>
      <c r="G67" s="79"/>
      <c r="H67" s="79"/>
      <c r="I67" s="79"/>
      <c r="J67" s="79"/>
    </row>
    <row r="70" spans="1:12" ht="35.25" customHeight="1">
      <c r="B70" s="162" t="s">
        <v>236</v>
      </c>
      <c r="C70" s="162"/>
      <c r="D70" s="162"/>
      <c r="E70" s="162"/>
      <c r="F70" s="78"/>
      <c r="G70" s="79"/>
      <c r="H70" s="79"/>
      <c r="I70" s="79"/>
      <c r="J70" s="79"/>
    </row>
    <row r="71" spans="1:12" s="5" customFormat="1">
      <c r="A71" s="85"/>
      <c r="B71" s="162" t="s">
        <v>264</v>
      </c>
      <c r="C71" s="162"/>
      <c r="D71" s="162"/>
      <c r="E71" s="162"/>
      <c r="F71" s="87"/>
      <c r="G71" s="88"/>
      <c r="H71" s="88"/>
      <c r="I71" s="88"/>
      <c r="J71" s="88"/>
      <c r="K71" s="85"/>
      <c r="L71" s="85"/>
    </row>
    <row r="72" spans="1:12">
      <c r="B72" s="168" t="s">
        <v>0</v>
      </c>
      <c r="C72" s="168"/>
      <c r="D72" s="168"/>
      <c r="E72" s="168"/>
      <c r="F72" s="78"/>
      <c r="G72" s="79"/>
      <c r="H72" s="79"/>
      <c r="I72" s="79"/>
      <c r="J72" s="79"/>
    </row>
    <row r="73" spans="1:12">
      <c r="B73" s="117"/>
      <c r="C73" s="86"/>
      <c r="D73" s="86"/>
      <c r="F73" s="78"/>
      <c r="G73" s="79"/>
      <c r="H73" s="79"/>
      <c r="I73" s="79"/>
      <c r="J73" s="79"/>
    </row>
    <row r="74" spans="1:12">
      <c r="B74" s="114" t="s">
        <v>8</v>
      </c>
      <c r="C74" s="53" t="s">
        <v>1</v>
      </c>
      <c r="D74" s="53" t="s">
        <v>2</v>
      </c>
      <c r="E74" s="53" t="s">
        <v>3</v>
      </c>
      <c r="F74" s="78"/>
      <c r="G74" s="79"/>
      <c r="H74" s="79"/>
      <c r="I74" s="79"/>
      <c r="J74" s="79"/>
    </row>
    <row r="75" spans="1:12">
      <c r="B75" s="112" t="s">
        <v>4</v>
      </c>
      <c r="C75" s="9">
        <v>48</v>
      </c>
      <c r="D75" s="9">
        <v>2</v>
      </c>
      <c r="E75" s="9">
        <f>SUM(C75:D75)</f>
        <v>50</v>
      </c>
      <c r="F75" s="78"/>
      <c r="G75" s="79"/>
      <c r="H75" s="79"/>
      <c r="I75" s="79"/>
      <c r="J75" s="79"/>
    </row>
    <row r="76" spans="1:12">
      <c r="B76" s="113" t="s">
        <v>5</v>
      </c>
      <c r="C76" s="11">
        <v>0.96</v>
      </c>
      <c r="D76" s="11">
        <v>0.04</v>
      </c>
      <c r="E76" s="10">
        <v>1</v>
      </c>
      <c r="F76" s="94">
        <v>1500</v>
      </c>
      <c r="G76" s="79"/>
      <c r="H76" s="79"/>
      <c r="I76" s="79"/>
      <c r="J76" s="79"/>
    </row>
    <row r="77" spans="1:12">
      <c r="B77" s="122" t="s">
        <v>292</v>
      </c>
      <c r="F77" s="78"/>
      <c r="G77" s="79"/>
      <c r="H77" s="79"/>
      <c r="I77" s="79"/>
      <c r="J77" s="79"/>
    </row>
    <row r="80" spans="1:12">
      <c r="B80" s="162" t="s">
        <v>236</v>
      </c>
      <c r="C80" s="162"/>
      <c r="D80" s="162"/>
      <c r="E80" s="162"/>
      <c r="F80" s="162"/>
      <c r="G80" s="79"/>
      <c r="H80" s="79"/>
      <c r="I80" s="79"/>
      <c r="J80" s="79"/>
    </row>
    <row r="81" spans="1:12" s="5" customFormat="1" ht="15" customHeight="1">
      <c r="A81" s="85"/>
      <c r="B81" s="162" t="s">
        <v>265</v>
      </c>
      <c r="C81" s="162"/>
      <c r="D81" s="162"/>
      <c r="E81" s="162"/>
      <c r="F81" s="162"/>
      <c r="G81" s="88"/>
      <c r="H81" s="88"/>
      <c r="I81" s="88"/>
      <c r="J81" s="88"/>
      <c r="K81" s="85"/>
      <c r="L81" s="85"/>
    </row>
    <row r="82" spans="1:12">
      <c r="B82" s="175" t="s">
        <v>7</v>
      </c>
      <c r="C82" s="175"/>
      <c r="D82" s="175"/>
      <c r="E82" s="175"/>
      <c r="F82" s="175"/>
      <c r="G82" s="79"/>
      <c r="H82" s="79"/>
      <c r="I82" s="79"/>
      <c r="J82" s="79"/>
    </row>
    <row r="83" spans="1:12">
      <c r="B83" s="162" t="s">
        <v>229</v>
      </c>
      <c r="C83" s="162"/>
      <c r="D83" s="162"/>
      <c r="E83" s="162"/>
      <c r="F83" s="162"/>
      <c r="G83" s="79"/>
      <c r="H83" s="79"/>
      <c r="I83" s="79"/>
      <c r="J83" s="79"/>
    </row>
    <row r="84" spans="1:12">
      <c r="B84" s="124"/>
      <c r="C84" s="115"/>
      <c r="D84" s="115"/>
      <c r="E84" s="115"/>
      <c r="F84" s="78"/>
      <c r="G84" s="79"/>
      <c r="H84" s="79"/>
      <c r="I84" s="79"/>
      <c r="J84" s="79"/>
    </row>
    <row r="85" spans="1:12">
      <c r="B85" s="114" t="s">
        <v>8</v>
      </c>
      <c r="C85" s="53" t="s">
        <v>22</v>
      </c>
      <c r="D85" s="53" t="s">
        <v>23</v>
      </c>
      <c r="E85" s="53" t="s">
        <v>24</v>
      </c>
      <c r="F85" s="53" t="s">
        <v>25</v>
      </c>
      <c r="G85" s="79"/>
      <c r="H85" s="79"/>
      <c r="I85" s="79"/>
      <c r="J85" s="79"/>
    </row>
    <row r="86" spans="1:12">
      <c r="B86" s="112" t="s">
        <v>4</v>
      </c>
      <c r="C86" s="9">
        <v>133</v>
      </c>
      <c r="D86" s="57">
        <v>602349.05282051268</v>
      </c>
      <c r="E86" s="57">
        <v>18000000</v>
      </c>
      <c r="F86" s="19">
        <v>23491613.059999995</v>
      </c>
      <c r="G86" s="79"/>
      <c r="H86" s="79"/>
      <c r="I86" s="79"/>
      <c r="J86" s="79"/>
    </row>
    <row r="87" spans="1:12">
      <c r="B87" s="122" t="s">
        <v>292</v>
      </c>
      <c r="F87" s="78"/>
      <c r="G87" s="79"/>
      <c r="H87" s="79"/>
      <c r="I87" s="79"/>
      <c r="J87" s="79"/>
    </row>
    <row r="90" spans="1:12" ht="35.25" customHeight="1">
      <c r="B90" s="162" t="s">
        <v>236</v>
      </c>
      <c r="C90" s="162"/>
      <c r="D90" s="162"/>
      <c r="E90" s="162"/>
      <c r="F90" s="78"/>
      <c r="G90" s="79"/>
      <c r="H90" s="79"/>
      <c r="I90" s="79"/>
      <c r="J90" s="79"/>
    </row>
    <row r="91" spans="1:12" s="5" customFormat="1">
      <c r="A91" s="85"/>
      <c r="B91" s="162" t="s">
        <v>266</v>
      </c>
      <c r="C91" s="162"/>
      <c r="D91" s="162"/>
      <c r="E91" s="162"/>
      <c r="F91" s="87"/>
      <c r="G91" s="88"/>
      <c r="H91" s="88"/>
      <c r="I91" s="88"/>
      <c r="J91" s="88"/>
      <c r="K91" s="85"/>
      <c r="L91" s="85"/>
    </row>
    <row r="92" spans="1:12">
      <c r="B92" s="168" t="s">
        <v>0</v>
      </c>
      <c r="C92" s="168"/>
      <c r="D92" s="168"/>
      <c r="E92" s="168"/>
      <c r="F92" s="78"/>
      <c r="G92" s="79"/>
      <c r="H92" s="79"/>
      <c r="I92" s="79"/>
      <c r="J92" s="79"/>
    </row>
    <row r="93" spans="1:12">
      <c r="B93" s="117"/>
      <c r="C93" s="86"/>
      <c r="D93" s="86"/>
    </row>
    <row r="94" spans="1:12">
      <c r="B94" s="114" t="s">
        <v>8</v>
      </c>
      <c r="C94" s="53" t="s">
        <v>1</v>
      </c>
      <c r="D94" s="53" t="s">
        <v>2</v>
      </c>
      <c r="E94" s="53" t="s">
        <v>3</v>
      </c>
    </row>
    <row r="95" spans="1:12">
      <c r="B95" s="112" t="s">
        <v>4</v>
      </c>
      <c r="C95" s="9">
        <v>44</v>
      </c>
      <c r="D95" s="9">
        <v>4</v>
      </c>
      <c r="E95" s="9">
        <f>SUM(C95:D95)</f>
        <v>48</v>
      </c>
    </row>
    <row r="96" spans="1:12">
      <c r="B96" s="113" t="s">
        <v>5</v>
      </c>
      <c r="C96" s="11">
        <v>0.92</v>
      </c>
      <c r="D96" s="11">
        <v>0.08</v>
      </c>
      <c r="E96" s="10">
        <v>1</v>
      </c>
    </row>
    <row r="97" spans="2:10">
      <c r="B97" s="122" t="s">
        <v>292</v>
      </c>
    </row>
    <row r="101" spans="2:10">
      <c r="B101" s="15" t="s">
        <v>236</v>
      </c>
      <c r="C101" s="15"/>
      <c r="D101" s="15"/>
      <c r="E101" s="15"/>
    </row>
    <row r="102" spans="2:10" ht="15" customHeight="1">
      <c r="B102" s="167" t="s">
        <v>267</v>
      </c>
      <c r="C102" s="167"/>
      <c r="D102" s="167"/>
      <c r="E102" s="167"/>
      <c r="F102" s="167"/>
    </row>
    <row r="103" spans="2:10">
      <c r="B103" s="168" t="s">
        <v>0</v>
      </c>
      <c r="C103" s="168"/>
      <c r="D103" s="168"/>
      <c r="E103" s="168"/>
      <c r="F103" s="168"/>
    </row>
    <row r="104" spans="2:10">
      <c r="B104" s="117"/>
      <c r="C104" s="86"/>
      <c r="D104" s="86"/>
    </row>
    <row r="105" spans="2:10">
      <c r="B105" s="176" t="s">
        <v>8</v>
      </c>
      <c r="C105" s="171" t="s">
        <v>43</v>
      </c>
      <c r="D105" s="171"/>
      <c r="E105" s="171" t="s">
        <v>44</v>
      </c>
      <c r="F105" s="171"/>
    </row>
    <row r="106" spans="2:10">
      <c r="B106" s="176"/>
      <c r="C106" s="53" t="s">
        <v>1</v>
      </c>
      <c r="D106" s="53" t="s">
        <v>2</v>
      </c>
      <c r="E106" s="53" t="s">
        <v>1</v>
      </c>
      <c r="F106" s="53" t="s">
        <v>2</v>
      </c>
    </row>
    <row r="107" spans="2:10">
      <c r="B107" s="112" t="s">
        <v>4</v>
      </c>
      <c r="C107" s="9">
        <v>47</v>
      </c>
      <c r="D107" s="9">
        <v>1</v>
      </c>
      <c r="E107" s="9">
        <v>10</v>
      </c>
      <c r="F107" s="9">
        <v>38</v>
      </c>
    </row>
    <row r="108" spans="2:10">
      <c r="B108" s="113" t="s">
        <v>5</v>
      </c>
      <c r="C108" s="11">
        <v>0.98</v>
      </c>
      <c r="D108" s="11">
        <v>0.02</v>
      </c>
      <c r="E108" s="11">
        <v>0.21</v>
      </c>
      <c r="F108" s="11">
        <v>0.79</v>
      </c>
    </row>
    <row r="109" spans="2:10">
      <c r="B109" s="122" t="s">
        <v>292</v>
      </c>
    </row>
    <row r="111" spans="2:10" ht="44.25" customHeight="1">
      <c r="B111" s="162" t="s">
        <v>236</v>
      </c>
      <c r="C111" s="162"/>
      <c r="D111" s="162"/>
      <c r="E111" s="162"/>
      <c r="F111" s="78"/>
      <c r="G111" s="79"/>
      <c r="H111" s="79"/>
      <c r="I111" s="79"/>
      <c r="J111" s="79"/>
    </row>
    <row r="112" spans="2:10">
      <c r="B112" s="167" t="s">
        <v>225</v>
      </c>
      <c r="C112" s="167"/>
      <c r="D112" s="167"/>
      <c r="E112" s="167"/>
    </row>
    <row r="113" spans="1:12" s="5" customFormat="1" ht="15" customHeight="1">
      <c r="A113" s="85"/>
      <c r="B113" s="178" t="s">
        <v>226</v>
      </c>
      <c r="C113" s="178"/>
      <c r="D113" s="178"/>
      <c r="E113" s="178"/>
      <c r="F113" s="87"/>
      <c r="G113" s="88"/>
      <c r="H113" s="88"/>
      <c r="I113" s="88"/>
      <c r="J113" s="88"/>
      <c r="K113" s="85"/>
      <c r="L113" s="85"/>
    </row>
    <row r="114" spans="1:12">
      <c r="B114" s="168" t="s">
        <v>7</v>
      </c>
      <c r="C114" s="168"/>
      <c r="D114" s="168"/>
      <c r="E114" s="168"/>
      <c r="F114" s="78"/>
      <c r="G114" s="79"/>
      <c r="H114" s="79"/>
      <c r="I114" s="79"/>
      <c r="J114" s="79"/>
    </row>
    <row r="115" spans="1:12">
      <c r="B115" s="168" t="s">
        <v>227</v>
      </c>
      <c r="C115" s="168"/>
      <c r="D115" s="168"/>
      <c r="E115" s="168"/>
      <c r="F115" s="78"/>
      <c r="G115" s="79"/>
      <c r="H115" s="79"/>
      <c r="I115" s="79"/>
      <c r="J115" s="79"/>
    </row>
    <row r="116" spans="1:12">
      <c r="B116" s="124"/>
      <c r="C116" s="115"/>
      <c r="D116" s="115"/>
      <c r="E116" s="115"/>
      <c r="F116" s="78"/>
      <c r="G116" s="79"/>
      <c r="H116" s="79"/>
      <c r="I116" s="79"/>
      <c r="J116" s="79"/>
    </row>
    <row r="117" spans="1:12">
      <c r="B117" s="111" t="s">
        <v>8</v>
      </c>
      <c r="C117" s="53" t="s">
        <v>22</v>
      </c>
      <c r="D117" s="53" t="s">
        <v>23</v>
      </c>
      <c r="E117" s="53" t="s">
        <v>24</v>
      </c>
      <c r="F117" s="12"/>
      <c r="G117" s="79"/>
      <c r="H117" s="79"/>
      <c r="I117" s="79"/>
      <c r="J117" s="79"/>
    </row>
    <row r="118" spans="1:12">
      <c r="B118" s="112" t="s">
        <v>5</v>
      </c>
      <c r="C118" s="18">
        <v>0.08</v>
      </c>
      <c r="D118" s="18">
        <v>0.9</v>
      </c>
      <c r="E118" s="18">
        <v>1</v>
      </c>
      <c r="F118" s="28"/>
      <c r="G118" s="79"/>
      <c r="H118" s="79"/>
      <c r="I118" s="79"/>
      <c r="J118" s="79"/>
    </row>
    <row r="119" spans="1:12">
      <c r="B119" s="122" t="s">
        <v>292</v>
      </c>
      <c r="F119" s="78"/>
      <c r="G119" s="79"/>
      <c r="H119" s="79"/>
      <c r="I119" s="79"/>
      <c r="J119" s="79"/>
    </row>
    <row r="121" spans="1:12">
      <c r="B121" s="118"/>
    </row>
    <row r="122" spans="1:12" ht="35.25" customHeight="1">
      <c r="B122" s="172" t="s">
        <v>236</v>
      </c>
      <c r="C122" s="172"/>
      <c r="D122" s="172"/>
      <c r="E122" s="172"/>
      <c r="F122" s="78"/>
      <c r="G122" s="79"/>
      <c r="H122" s="79"/>
      <c r="I122" s="79"/>
      <c r="J122" s="79"/>
    </row>
    <row r="123" spans="1:12">
      <c r="B123" s="167" t="s">
        <v>225</v>
      </c>
      <c r="C123" s="167"/>
      <c r="D123" s="167"/>
      <c r="E123" s="167"/>
    </row>
    <row r="124" spans="1:12" s="5" customFormat="1">
      <c r="A124" s="85"/>
      <c r="B124" s="178" t="s">
        <v>327</v>
      </c>
      <c r="C124" s="178"/>
      <c r="D124" s="178"/>
      <c r="E124" s="178"/>
      <c r="F124" s="87"/>
      <c r="G124" s="88"/>
      <c r="H124" s="88"/>
      <c r="I124" s="88"/>
      <c r="J124" s="88"/>
      <c r="K124" s="85"/>
      <c r="L124" s="85"/>
    </row>
    <row r="125" spans="1:12">
      <c r="B125" s="168" t="s">
        <v>7</v>
      </c>
      <c r="C125" s="168"/>
      <c r="D125" s="168"/>
      <c r="E125" s="168"/>
      <c r="F125" s="78"/>
      <c r="G125" s="79"/>
      <c r="H125" s="79"/>
      <c r="I125" s="79"/>
      <c r="J125" s="79"/>
    </row>
    <row r="126" spans="1:12">
      <c r="B126" s="124"/>
      <c r="C126" s="115"/>
      <c r="D126" s="115"/>
      <c r="E126" s="115"/>
      <c r="F126" s="78"/>
      <c r="G126" s="79"/>
      <c r="H126" s="79"/>
      <c r="I126" s="79"/>
      <c r="J126" s="79"/>
    </row>
    <row r="127" spans="1:12">
      <c r="B127" s="111" t="s">
        <v>8</v>
      </c>
      <c r="C127" s="53" t="s">
        <v>22</v>
      </c>
      <c r="D127" s="53" t="s">
        <v>23</v>
      </c>
      <c r="E127" s="53" t="s">
        <v>24</v>
      </c>
      <c r="F127" s="12"/>
      <c r="G127" s="79"/>
      <c r="H127" s="79"/>
      <c r="I127" s="79"/>
      <c r="J127" s="79"/>
    </row>
    <row r="128" spans="1:12">
      <c r="B128" s="112" t="s">
        <v>4</v>
      </c>
      <c r="C128" s="18">
        <v>0.01</v>
      </c>
      <c r="D128" s="18">
        <v>0.57999999999999996</v>
      </c>
      <c r="E128" s="18">
        <v>1</v>
      </c>
      <c r="F128" s="28"/>
      <c r="G128" s="79"/>
      <c r="H128" s="79"/>
      <c r="I128" s="79"/>
      <c r="J128" s="79"/>
    </row>
    <row r="129" spans="2:10">
      <c r="B129" s="122" t="s">
        <v>292</v>
      </c>
      <c r="F129" s="78"/>
      <c r="G129" s="79"/>
      <c r="H129" s="79"/>
      <c r="I129" s="79"/>
      <c r="J129" s="79"/>
    </row>
    <row r="132" spans="2:10" ht="33" customHeight="1">
      <c r="B132" s="162" t="s">
        <v>236</v>
      </c>
      <c r="C132" s="162"/>
      <c r="D132" s="162"/>
      <c r="E132" s="162"/>
    </row>
    <row r="133" spans="2:10">
      <c r="B133" s="172" t="s">
        <v>45</v>
      </c>
      <c r="C133" s="172"/>
      <c r="D133" s="172"/>
      <c r="E133" s="172"/>
    </row>
    <row r="134" spans="2:10">
      <c r="B134" s="172" t="s">
        <v>46</v>
      </c>
      <c r="C134" s="172"/>
      <c r="D134" s="172"/>
      <c r="E134" s="172"/>
    </row>
    <row r="135" spans="2:10">
      <c r="B135" s="168" t="s">
        <v>0</v>
      </c>
      <c r="C135" s="168"/>
      <c r="D135" s="168"/>
      <c r="E135" s="168"/>
    </row>
    <row r="136" spans="2:10">
      <c r="B136" s="117"/>
      <c r="C136" s="86"/>
      <c r="D136" s="86"/>
    </row>
    <row r="137" spans="2:10">
      <c r="B137" s="111" t="s">
        <v>8</v>
      </c>
      <c r="C137" s="53" t="s">
        <v>1</v>
      </c>
      <c r="D137" s="53" t="s">
        <v>2</v>
      </c>
      <c r="E137" s="53" t="s">
        <v>3</v>
      </c>
    </row>
    <row r="138" spans="2:10">
      <c r="B138" s="112" t="s">
        <v>4</v>
      </c>
      <c r="C138" s="9">
        <v>8</v>
      </c>
      <c r="D138" s="9">
        <v>42</v>
      </c>
      <c r="E138" s="9">
        <f>SUM(C138:D138)</f>
        <v>50</v>
      </c>
    </row>
    <row r="139" spans="2:10">
      <c r="B139" s="113" t="s">
        <v>5</v>
      </c>
      <c r="C139" s="11">
        <v>0.16</v>
      </c>
      <c r="D139" s="11">
        <v>0.84</v>
      </c>
      <c r="E139" s="10">
        <v>1</v>
      </c>
    </row>
    <row r="140" spans="2:10">
      <c r="B140" s="122" t="s">
        <v>292</v>
      </c>
    </row>
    <row r="143" spans="2:10">
      <c r="B143" s="15" t="s">
        <v>236</v>
      </c>
      <c r="C143" s="15"/>
      <c r="D143" s="15"/>
      <c r="E143" s="15"/>
      <c r="F143" s="78"/>
      <c r="G143" s="79"/>
      <c r="H143" s="79"/>
      <c r="I143" s="79"/>
      <c r="J143" s="79"/>
    </row>
    <row r="144" spans="2:10">
      <c r="B144" s="167" t="s">
        <v>328</v>
      </c>
      <c r="C144" s="167"/>
      <c r="D144" s="167"/>
      <c r="E144" s="167"/>
      <c r="F144" s="167"/>
    </row>
    <row r="145" spans="1:12" s="5" customFormat="1">
      <c r="A145" s="85"/>
      <c r="B145" s="167" t="s">
        <v>47</v>
      </c>
      <c r="C145" s="167"/>
      <c r="D145" s="167"/>
      <c r="E145" s="167"/>
      <c r="F145" s="167"/>
      <c r="G145" s="88"/>
      <c r="H145" s="88"/>
      <c r="I145" s="88"/>
      <c r="J145" s="88"/>
      <c r="K145" s="85"/>
      <c r="L145" s="85"/>
    </row>
    <row r="146" spans="1:12">
      <c r="B146" s="168" t="s">
        <v>7</v>
      </c>
      <c r="C146" s="168"/>
      <c r="D146" s="168"/>
      <c r="E146" s="168"/>
      <c r="F146" s="168"/>
      <c r="G146" s="79"/>
      <c r="H146" s="79"/>
      <c r="I146" s="79"/>
      <c r="J146" s="79"/>
    </row>
    <row r="147" spans="1:12">
      <c r="B147" s="124"/>
      <c r="C147" s="115"/>
      <c r="D147" s="115"/>
      <c r="E147" s="115"/>
      <c r="F147" s="78"/>
      <c r="G147" s="79"/>
      <c r="H147" s="79"/>
      <c r="I147" s="79"/>
      <c r="J147" s="79"/>
    </row>
    <row r="148" spans="1:12">
      <c r="B148" s="111" t="s">
        <v>8</v>
      </c>
      <c r="C148" s="53" t="s">
        <v>22</v>
      </c>
      <c r="D148" s="53" t="s">
        <v>23</v>
      </c>
      <c r="E148" s="53" t="s">
        <v>24</v>
      </c>
      <c r="F148" s="53" t="s">
        <v>25</v>
      </c>
      <c r="G148" s="79"/>
      <c r="H148" s="79"/>
      <c r="I148" s="79"/>
      <c r="J148" s="79"/>
    </row>
    <row r="149" spans="1:12">
      <c r="B149" s="112" t="s">
        <v>4</v>
      </c>
      <c r="C149" s="57">
        <v>0.15</v>
      </c>
      <c r="D149" s="57">
        <v>16996.556250000001</v>
      </c>
      <c r="E149" s="57">
        <v>130799.2</v>
      </c>
      <c r="F149" s="28">
        <v>135972.45000000001</v>
      </c>
      <c r="G149" s="79"/>
      <c r="H149" s="79"/>
      <c r="I149" s="79"/>
      <c r="J149" s="79"/>
    </row>
    <row r="150" spans="1:12">
      <c r="B150" s="122" t="s">
        <v>292</v>
      </c>
      <c r="F150" s="78"/>
      <c r="G150" s="79"/>
      <c r="H150" s="79"/>
      <c r="I150" s="79"/>
      <c r="J150" s="79"/>
    </row>
    <row r="153" spans="1:12" ht="39.75" customHeight="1">
      <c r="B153" s="162" t="s">
        <v>236</v>
      </c>
      <c r="C153" s="162"/>
      <c r="D153" s="162"/>
      <c r="E153" s="162"/>
      <c r="F153" s="78"/>
      <c r="G153" s="79"/>
      <c r="H153" s="79"/>
      <c r="I153" s="79"/>
      <c r="J153" s="79"/>
    </row>
    <row r="154" spans="1:12">
      <c r="B154" s="167" t="s">
        <v>45</v>
      </c>
      <c r="C154" s="167"/>
      <c r="D154" s="167"/>
      <c r="E154" s="167"/>
    </row>
    <row r="155" spans="1:12" s="5" customFormat="1" ht="40.5" customHeight="1">
      <c r="A155" s="85"/>
      <c r="B155" s="162" t="s">
        <v>268</v>
      </c>
      <c r="C155" s="162"/>
      <c r="D155" s="162"/>
      <c r="E155" s="162"/>
      <c r="F155" s="87"/>
      <c r="G155" s="88"/>
      <c r="H155" s="88"/>
      <c r="I155" s="88"/>
      <c r="J155" s="88"/>
      <c r="K155" s="85"/>
      <c r="L155" s="85"/>
    </row>
    <row r="156" spans="1:12">
      <c r="B156" s="168" t="s">
        <v>7</v>
      </c>
      <c r="C156" s="168"/>
      <c r="D156" s="168"/>
      <c r="E156" s="168"/>
      <c r="F156" s="78"/>
      <c r="G156" s="79"/>
      <c r="H156" s="79"/>
      <c r="I156" s="79"/>
      <c r="J156" s="79"/>
    </row>
    <row r="157" spans="1:12">
      <c r="B157" s="168" t="s">
        <v>254</v>
      </c>
      <c r="C157" s="168"/>
      <c r="D157" s="168"/>
      <c r="E157" s="168"/>
      <c r="F157" s="78"/>
      <c r="G157" s="79"/>
      <c r="H157" s="79"/>
      <c r="I157" s="79"/>
      <c r="J157" s="79"/>
    </row>
    <row r="158" spans="1:12">
      <c r="B158" s="124"/>
      <c r="C158" s="115"/>
      <c r="D158" s="115"/>
      <c r="E158" s="115"/>
      <c r="F158" s="78"/>
      <c r="G158" s="79"/>
      <c r="H158" s="79"/>
      <c r="I158" s="79"/>
      <c r="J158" s="79"/>
    </row>
    <row r="159" spans="1:12">
      <c r="B159" s="111" t="s">
        <v>8</v>
      </c>
      <c r="C159" s="53" t="s">
        <v>22</v>
      </c>
      <c r="D159" s="53" t="s">
        <v>23</v>
      </c>
      <c r="E159" s="53" t="s">
        <v>24</v>
      </c>
      <c r="F159" s="12"/>
      <c r="G159" s="79"/>
      <c r="H159" s="79"/>
      <c r="I159" s="79"/>
      <c r="J159" s="79"/>
    </row>
    <row r="160" spans="1:12">
      <c r="B160" s="112" t="s">
        <v>4</v>
      </c>
      <c r="C160" s="9">
        <v>240</v>
      </c>
      <c r="D160" s="9">
        <v>324</v>
      </c>
      <c r="E160" s="9">
        <v>365</v>
      </c>
      <c r="F160" s="28"/>
      <c r="G160" s="79"/>
      <c r="H160" s="79"/>
      <c r="I160" s="79"/>
      <c r="J160" s="79"/>
    </row>
    <row r="161" spans="2:10">
      <c r="B161" s="122" t="s">
        <v>292</v>
      </c>
      <c r="F161" s="78"/>
      <c r="G161" s="79"/>
      <c r="H161" s="79"/>
      <c r="I161" s="79"/>
      <c r="J161" s="79"/>
    </row>
    <row r="164" spans="2:10" ht="34.5" customHeight="1">
      <c r="B164" s="172" t="s">
        <v>236</v>
      </c>
      <c r="C164" s="172"/>
      <c r="D164" s="172"/>
      <c r="E164" s="172"/>
    </row>
    <row r="165" spans="2:10">
      <c r="B165" s="167" t="s">
        <v>45</v>
      </c>
      <c r="C165" s="167"/>
      <c r="D165" s="167"/>
      <c r="E165" s="167"/>
    </row>
    <row r="166" spans="2:10">
      <c r="B166" s="172" t="s">
        <v>48</v>
      </c>
      <c r="C166" s="172"/>
      <c r="D166" s="172"/>
      <c r="E166" s="172"/>
    </row>
    <row r="167" spans="2:10">
      <c r="B167" s="168" t="s">
        <v>0</v>
      </c>
      <c r="C167" s="168"/>
      <c r="D167" s="168"/>
      <c r="E167" s="168"/>
    </row>
    <row r="168" spans="2:10">
      <c r="B168" s="117"/>
      <c r="C168" s="86"/>
      <c r="D168" s="86"/>
    </row>
    <row r="169" spans="2:10">
      <c r="B169" s="111" t="s">
        <v>8</v>
      </c>
      <c r="C169" s="53" t="s">
        <v>1</v>
      </c>
      <c r="D169" s="53" t="s">
        <v>2</v>
      </c>
      <c r="E169" s="53" t="s">
        <v>3</v>
      </c>
    </row>
    <row r="170" spans="2:10">
      <c r="B170" s="112" t="s">
        <v>4</v>
      </c>
      <c r="C170" s="9">
        <v>10</v>
      </c>
      <c r="D170" s="9">
        <v>40</v>
      </c>
      <c r="E170" s="9">
        <f>SUM(C170:D170)</f>
        <v>50</v>
      </c>
    </row>
    <row r="171" spans="2:10">
      <c r="B171" s="113" t="s">
        <v>5</v>
      </c>
      <c r="C171" s="11">
        <v>0.2</v>
      </c>
      <c r="D171" s="11">
        <v>0.8</v>
      </c>
      <c r="E171" s="10">
        <v>1</v>
      </c>
    </row>
    <row r="172" spans="2:10">
      <c r="B172" s="122" t="s">
        <v>292</v>
      </c>
    </row>
    <row r="175" spans="2:10" ht="34.5" customHeight="1">
      <c r="B175" s="162" t="s">
        <v>236</v>
      </c>
      <c r="C175" s="162"/>
      <c r="D175" s="162"/>
      <c r="E175" s="162"/>
    </row>
    <row r="176" spans="2:10">
      <c r="B176" s="167" t="s">
        <v>45</v>
      </c>
      <c r="C176" s="167"/>
      <c r="D176" s="167"/>
      <c r="E176" s="167"/>
    </row>
    <row r="177" spans="2:10">
      <c r="B177" s="172" t="s">
        <v>49</v>
      </c>
      <c r="C177" s="172"/>
      <c r="D177" s="172"/>
      <c r="E177" s="172"/>
    </row>
    <row r="178" spans="2:10">
      <c r="B178" s="168" t="s">
        <v>0</v>
      </c>
      <c r="C178" s="168"/>
      <c r="D178" s="168"/>
      <c r="E178" s="168"/>
    </row>
    <row r="179" spans="2:10">
      <c r="B179" s="117"/>
      <c r="C179" s="86"/>
      <c r="D179" s="86"/>
    </row>
    <row r="180" spans="2:10">
      <c r="B180" s="111" t="s">
        <v>8</v>
      </c>
      <c r="C180" s="53" t="s">
        <v>1</v>
      </c>
      <c r="D180" s="53" t="s">
        <v>2</v>
      </c>
      <c r="E180" s="53" t="s">
        <v>3</v>
      </c>
    </row>
    <row r="181" spans="2:10">
      <c r="B181" s="112" t="s">
        <v>4</v>
      </c>
      <c r="C181" s="9">
        <v>6</v>
      </c>
      <c r="D181" s="9">
        <v>4</v>
      </c>
      <c r="E181" s="9">
        <f>SUM(C181:D181)</f>
        <v>10</v>
      </c>
    </row>
    <row r="182" spans="2:10">
      <c r="B182" s="113" t="s">
        <v>5</v>
      </c>
      <c r="C182" s="11">
        <v>0.6</v>
      </c>
      <c r="D182" s="11">
        <v>0.4</v>
      </c>
      <c r="E182" s="10">
        <v>1</v>
      </c>
    </row>
    <row r="183" spans="2:10">
      <c r="B183" s="122" t="s">
        <v>292</v>
      </c>
    </row>
    <row r="186" spans="2:10">
      <c r="B186" s="167" t="s">
        <v>236</v>
      </c>
      <c r="C186" s="167"/>
      <c r="D186" s="167"/>
      <c r="E186" s="167"/>
      <c r="F186" s="167"/>
    </row>
    <row r="187" spans="2:10">
      <c r="B187" s="167" t="s">
        <v>45</v>
      </c>
      <c r="C187" s="167"/>
      <c r="D187" s="167"/>
      <c r="E187" s="167"/>
      <c r="F187" s="167"/>
    </row>
    <row r="188" spans="2:10" ht="15" customHeight="1">
      <c r="B188" s="167" t="s">
        <v>270</v>
      </c>
      <c r="C188" s="167"/>
      <c r="D188" s="167"/>
      <c r="E188" s="167"/>
      <c r="F188" s="167"/>
    </row>
    <row r="189" spans="2:10">
      <c r="B189" s="168" t="s">
        <v>0</v>
      </c>
      <c r="C189" s="168"/>
      <c r="D189" s="168"/>
      <c r="E189" s="168"/>
      <c r="F189" s="168"/>
    </row>
    <row r="190" spans="2:10">
      <c r="B190" s="168" t="s">
        <v>255</v>
      </c>
      <c r="C190" s="168"/>
      <c r="D190" s="168"/>
      <c r="E190" s="168"/>
      <c r="F190" s="168"/>
      <c r="G190" s="79"/>
      <c r="H190" s="79"/>
      <c r="I190" s="79"/>
      <c r="J190" s="79"/>
    </row>
    <row r="191" spans="2:10">
      <c r="B191" s="117"/>
      <c r="C191" s="86"/>
      <c r="D191" s="86"/>
    </row>
    <row r="192" spans="2:10" ht="30">
      <c r="B192" s="114" t="s">
        <v>8</v>
      </c>
      <c r="C192" s="53" t="s">
        <v>1</v>
      </c>
      <c r="D192" s="53" t="s">
        <v>2</v>
      </c>
      <c r="E192" s="53" t="s">
        <v>3</v>
      </c>
      <c r="F192" s="56" t="s">
        <v>271</v>
      </c>
    </row>
    <row r="193" spans="2:10">
      <c r="B193" s="112" t="s">
        <v>4</v>
      </c>
      <c r="C193" s="9">
        <v>6</v>
      </c>
      <c r="D193" s="9">
        <v>1</v>
      </c>
      <c r="E193" s="9">
        <f>SUM(C193:D193)</f>
        <v>7</v>
      </c>
      <c r="F193" s="28">
        <v>157996.82</v>
      </c>
    </row>
    <row r="194" spans="2:10">
      <c r="B194" s="113" t="s">
        <v>5</v>
      </c>
      <c r="C194" s="11">
        <v>0.85699999999999998</v>
      </c>
      <c r="D194" s="11">
        <v>0.14299999999999999</v>
      </c>
      <c r="E194" s="10">
        <f>SUM(C194:D194)</f>
        <v>1</v>
      </c>
      <c r="F194" s="8"/>
    </row>
    <row r="195" spans="2:10">
      <c r="B195" s="122" t="s">
        <v>292</v>
      </c>
    </row>
    <row r="198" spans="2:10">
      <c r="B198" s="167" t="s">
        <v>236</v>
      </c>
      <c r="C198" s="167"/>
      <c r="D198" s="167"/>
      <c r="E198" s="167"/>
      <c r="F198" s="167"/>
    </row>
    <row r="199" spans="2:10">
      <c r="B199" s="167" t="s">
        <v>45</v>
      </c>
      <c r="C199" s="167"/>
      <c r="D199" s="167"/>
      <c r="E199" s="167"/>
      <c r="F199" s="167"/>
    </row>
    <row r="200" spans="2:10" ht="15" customHeight="1">
      <c r="B200" s="167" t="s">
        <v>272</v>
      </c>
      <c r="C200" s="167"/>
      <c r="D200" s="167"/>
      <c r="E200" s="167"/>
      <c r="F200" s="167"/>
    </row>
    <row r="201" spans="2:10">
      <c r="B201" s="168" t="s">
        <v>7</v>
      </c>
      <c r="C201" s="168"/>
      <c r="D201" s="168"/>
      <c r="E201" s="168"/>
      <c r="F201" s="168"/>
    </row>
    <row r="202" spans="2:10">
      <c r="B202" s="168" t="s">
        <v>255</v>
      </c>
      <c r="C202" s="168"/>
      <c r="D202" s="168"/>
      <c r="E202" s="168"/>
      <c r="F202" s="168"/>
      <c r="G202" s="79"/>
      <c r="H202" s="79"/>
      <c r="I202" s="79"/>
      <c r="J202" s="79"/>
    </row>
    <row r="203" spans="2:10">
      <c r="B203" s="117"/>
      <c r="C203" s="86"/>
      <c r="D203" s="86"/>
    </row>
    <row r="204" spans="2:10">
      <c r="B204" s="114" t="s">
        <v>8</v>
      </c>
      <c r="C204" s="53" t="s">
        <v>1</v>
      </c>
      <c r="D204" s="53" t="s">
        <v>2</v>
      </c>
      <c r="E204" s="53" t="s">
        <v>3</v>
      </c>
      <c r="F204" s="56" t="s">
        <v>273</v>
      </c>
    </row>
    <row r="205" spans="2:10">
      <c r="B205" s="112" t="s">
        <v>4</v>
      </c>
      <c r="C205" s="9">
        <v>6</v>
      </c>
      <c r="D205" s="9">
        <v>0</v>
      </c>
      <c r="E205" s="9">
        <f>SUM(C205:D205)</f>
        <v>6</v>
      </c>
      <c r="F205" s="9">
        <v>157986.71</v>
      </c>
    </row>
    <row r="206" spans="2:10">
      <c r="B206" s="122" t="s">
        <v>292</v>
      </c>
    </row>
    <row r="209" spans="2:10">
      <c r="B209" s="167" t="s">
        <v>236</v>
      </c>
      <c r="C209" s="167"/>
      <c r="D209" s="167"/>
      <c r="E209" s="167"/>
      <c r="F209" s="167"/>
    </row>
    <row r="210" spans="2:10">
      <c r="B210" s="167" t="s">
        <v>45</v>
      </c>
      <c r="C210" s="167"/>
      <c r="D210" s="167"/>
      <c r="E210" s="167"/>
      <c r="F210" s="167"/>
    </row>
    <row r="211" spans="2:10" ht="15" customHeight="1">
      <c r="B211" s="167" t="s">
        <v>269</v>
      </c>
      <c r="C211" s="167"/>
      <c r="D211" s="167"/>
      <c r="E211" s="167"/>
      <c r="F211" s="167"/>
    </row>
    <row r="212" spans="2:10">
      <c r="B212" s="168" t="s">
        <v>7</v>
      </c>
      <c r="C212" s="168"/>
      <c r="D212" s="168"/>
      <c r="E212" s="168"/>
      <c r="F212" s="168"/>
    </row>
    <row r="213" spans="2:10">
      <c r="B213" s="168" t="s">
        <v>255</v>
      </c>
      <c r="C213" s="168"/>
      <c r="D213" s="168"/>
      <c r="E213" s="168"/>
      <c r="F213" s="168"/>
      <c r="G213" s="79"/>
      <c r="H213" s="79"/>
      <c r="I213" s="79"/>
      <c r="J213" s="79"/>
    </row>
    <row r="214" spans="2:10">
      <c r="B214" s="117"/>
      <c r="C214" s="86"/>
      <c r="D214" s="86"/>
    </row>
    <row r="215" spans="2:10">
      <c r="B215" s="114" t="s">
        <v>8</v>
      </c>
      <c r="C215" s="53" t="s">
        <v>1</v>
      </c>
      <c r="D215" s="53" t="s">
        <v>2</v>
      </c>
      <c r="E215" s="53" t="s">
        <v>3</v>
      </c>
      <c r="F215" s="56" t="s">
        <v>274</v>
      </c>
    </row>
    <row r="216" spans="2:10">
      <c r="B216" s="112" t="s">
        <v>4</v>
      </c>
      <c r="C216" s="9">
        <v>1</v>
      </c>
      <c r="D216" s="9">
        <v>5</v>
      </c>
      <c r="E216" s="9">
        <f>SUM(C216:D216)</f>
        <v>6</v>
      </c>
      <c r="F216" s="9">
        <v>10.11</v>
      </c>
    </row>
    <row r="217" spans="2:10">
      <c r="B217" s="122" t="s">
        <v>292</v>
      </c>
    </row>
    <row r="220" spans="2:10">
      <c r="B220" s="167" t="s">
        <v>236</v>
      </c>
      <c r="C220" s="167"/>
      <c r="D220" s="167"/>
      <c r="E220" s="167"/>
      <c r="F220" s="167"/>
    </row>
    <row r="221" spans="2:10">
      <c r="B221" s="167" t="s">
        <v>45</v>
      </c>
      <c r="C221" s="167"/>
      <c r="D221" s="167"/>
      <c r="E221" s="167"/>
      <c r="F221" s="167"/>
    </row>
    <row r="222" spans="2:10" ht="15" customHeight="1">
      <c r="B222" s="167" t="s">
        <v>275</v>
      </c>
      <c r="C222" s="167"/>
      <c r="D222" s="167"/>
      <c r="E222" s="167"/>
      <c r="F222" s="167"/>
    </row>
    <row r="223" spans="2:10">
      <c r="B223" s="168" t="s">
        <v>0</v>
      </c>
      <c r="C223" s="168"/>
      <c r="D223" s="168"/>
      <c r="E223" s="168"/>
      <c r="F223" s="168"/>
    </row>
    <row r="224" spans="2:10">
      <c r="B224" s="168" t="s">
        <v>255</v>
      </c>
      <c r="C224" s="168"/>
      <c r="D224" s="168"/>
      <c r="E224" s="168"/>
      <c r="F224" s="168"/>
      <c r="G224" s="79"/>
      <c r="H224" s="79"/>
      <c r="I224" s="79"/>
      <c r="J224" s="79"/>
    </row>
    <row r="225" spans="2:10">
      <c r="B225" s="117"/>
      <c r="C225" s="86"/>
      <c r="D225" s="86"/>
    </row>
    <row r="226" spans="2:10">
      <c r="B226" s="114" t="s">
        <v>8</v>
      </c>
      <c r="C226" s="53" t="s">
        <v>1</v>
      </c>
      <c r="D226" s="53" t="s">
        <v>2</v>
      </c>
      <c r="E226" s="53" t="s">
        <v>3</v>
      </c>
      <c r="F226" s="56" t="s">
        <v>273</v>
      </c>
    </row>
    <row r="227" spans="2:10">
      <c r="B227" s="112" t="s">
        <v>4</v>
      </c>
      <c r="C227" s="9">
        <v>6</v>
      </c>
      <c r="D227" s="9">
        <v>1</v>
      </c>
      <c r="E227" s="9">
        <f>SUM(C227:D227)</f>
        <v>7</v>
      </c>
      <c r="F227" s="28">
        <v>157890.78</v>
      </c>
    </row>
    <row r="228" spans="2:10">
      <c r="B228" s="113" t="s">
        <v>5</v>
      </c>
      <c r="C228" s="11">
        <v>0.85699999999999998</v>
      </c>
      <c r="D228" s="11">
        <v>0.14299999999999999</v>
      </c>
      <c r="E228" s="10">
        <f>SUM(C228:D228)</f>
        <v>1</v>
      </c>
      <c r="F228" s="8"/>
    </row>
    <row r="229" spans="2:10">
      <c r="B229" s="122" t="s">
        <v>292</v>
      </c>
    </row>
    <row r="232" spans="2:10">
      <c r="B232" s="167" t="s">
        <v>236</v>
      </c>
      <c r="C232" s="167"/>
      <c r="D232" s="167"/>
      <c r="E232" s="167"/>
      <c r="F232" s="167"/>
    </row>
    <row r="233" spans="2:10">
      <c r="B233" s="167" t="s">
        <v>45</v>
      </c>
      <c r="C233" s="167"/>
      <c r="D233" s="167"/>
      <c r="E233" s="167"/>
      <c r="F233" s="167"/>
    </row>
    <row r="234" spans="2:10" ht="15" customHeight="1">
      <c r="B234" s="167" t="s">
        <v>281</v>
      </c>
      <c r="C234" s="167"/>
      <c r="D234" s="167"/>
      <c r="E234" s="167"/>
      <c r="F234" s="167"/>
    </row>
    <row r="235" spans="2:10">
      <c r="B235" s="168" t="s">
        <v>7</v>
      </c>
      <c r="C235" s="168"/>
      <c r="D235" s="168"/>
      <c r="E235" s="168"/>
      <c r="F235" s="168"/>
    </row>
    <row r="236" spans="2:10">
      <c r="B236" s="168" t="s">
        <v>255</v>
      </c>
      <c r="C236" s="168"/>
      <c r="D236" s="168"/>
      <c r="E236" s="168"/>
      <c r="F236" s="168"/>
      <c r="G236" s="79"/>
      <c r="H236" s="79"/>
      <c r="I236" s="79"/>
      <c r="J236" s="79"/>
    </row>
    <row r="237" spans="2:10">
      <c r="B237" s="117"/>
      <c r="C237" s="86"/>
      <c r="D237" s="86"/>
    </row>
    <row r="238" spans="2:10">
      <c r="B238" s="114" t="s">
        <v>8</v>
      </c>
      <c r="C238" s="53" t="s">
        <v>1</v>
      </c>
      <c r="D238" s="53" t="s">
        <v>2</v>
      </c>
      <c r="E238" s="53" t="s">
        <v>3</v>
      </c>
      <c r="F238" s="56" t="s">
        <v>274</v>
      </c>
    </row>
    <row r="239" spans="2:10">
      <c r="B239" s="112" t="s">
        <v>4</v>
      </c>
      <c r="C239" s="9">
        <v>2</v>
      </c>
      <c r="D239" s="9">
        <v>4</v>
      </c>
      <c r="E239" s="9">
        <f>SUM(C239:D239)</f>
        <v>6</v>
      </c>
      <c r="F239" s="28">
        <v>26829.58</v>
      </c>
    </row>
    <row r="240" spans="2:10" ht="17.25" customHeight="1">
      <c r="B240" s="122" t="s">
        <v>292</v>
      </c>
    </row>
    <row r="243" spans="2:10">
      <c r="B243" s="167" t="s">
        <v>236</v>
      </c>
      <c r="C243" s="167"/>
      <c r="D243" s="167"/>
      <c r="E243" s="167"/>
      <c r="F243" s="167"/>
    </row>
    <row r="244" spans="2:10">
      <c r="B244" s="167" t="s">
        <v>45</v>
      </c>
      <c r="C244" s="167"/>
      <c r="D244" s="167"/>
      <c r="E244" s="167"/>
      <c r="F244" s="167"/>
    </row>
    <row r="245" spans="2:10" ht="15" customHeight="1">
      <c r="B245" s="167" t="s">
        <v>276</v>
      </c>
      <c r="C245" s="167"/>
      <c r="D245" s="167"/>
      <c r="E245" s="167"/>
      <c r="F245" s="167"/>
    </row>
    <row r="246" spans="2:10">
      <c r="B246" s="168" t="s">
        <v>7</v>
      </c>
      <c r="C246" s="168"/>
      <c r="D246" s="168"/>
      <c r="E246" s="168"/>
      <c r="F246" s="168"/>
    </row>
    <row r="247" spans="2:10">
      <c r="B247" s="168" t="s">
        <v>255</v>
      </c>
      <c r="C247" s="168"/>
      <c r="D247" s="168"/>
      <c r="E247" s="168"/>
      <c r="F247" s="168"/>
      <c r="G247" s="79"/>
      <c r="H247" s="79"/>
      <c r="I247" s="79"/>
      <c r="J247" s="79"/>
    </row>
    <row r="248" spans="2:10">
      <c r="B248" s="117"/>
      <c r="C248" s="86"/>
      <c r="D248" s="86"/>
    </row>
    <row r="249" spans="2:10">
      <c r="B249" s="114" t="s">
        <v>8</v>
      </c>
      <c r="C249" s="53" t="s">
        <v>1</v>
      </c>
      <c r="D249" s="53" t="s">
        <v>2</v>
      </c>
      <c r="E249" s="53" t="s">
        <v>3</v>
      </c>
      <c r="F249" s="56" t="s">
        <v>274</v>
      </c>
    </row>
    <row r="250" spans="2:10">
      <c r="B250" s="112" t="s">
        <v>4</v>
      </c>
      <c r="C250" s="9">
        <v>1</v>
      </c>
      <c r="D250" s="9">
        <v>5</v>
      </c>
      <c r="E250" s="9">
        <f>SUM(C250:D250)</f>
        <v>6</v>
      </c>
      <c r="F250" s="28">
        <v>11329.44</v>
      </c>
    </row>
    <row r="251" spans="2:10">
      <c r="B251" s="122" t="s">
        <v>292</v>
      </c>
    </row>
    <row r="254" spans="2:10">
      <c r="B254" s="167" t="s">
        <v>236</v>
      </c>
      <c r="C254" s="167"/>
      <c r="D254" s="167"/>
      <c r="E254" s="167"/>
      <c r="F254" s="167"/>
    </row>
    <row r="255" spans="2:10">
      <c r="B255" s="167" t="s">
        <v>45</v>
      </c>
      <c r="C255" s="167"/>
      <c r="D255" s="167"/>
      <c r="E255" s="167"/>
      <c r="F255" s="167"/>
    </row>
    <row r="256" spans="2:10" ht="15" customHeight="1">
      <c r="B256" s="167" t="s">
        <v>277</v>
      </c>
      <c r="C256" s="167"/>
      <c r="D256" s="167"/>
      <c r="E256" s="167"/>
      <c r="F256" s="167"/>
    </row>
    <row r="257" spans="2:10">
      <c r="B257" s="168" t="s">
        <v>7</v>
      </c>
      <c r="C257" s="168"/>
      <c r="D257" s="168"/>
      <c r="E257" s="168"/>
      <c r="F257" s="168"/>
    </row>
    <row r="258" spans="2:10">
      <c r="B258" s="168" t="s">
        <v>255</v>
      </c>
      <c r="C258" s="168"/>
      <c r="D258" s="168"/>
      <c r="E258" s="168"/>
      <c r="F258" s="168"/>
      <c r="G258" s="79"/>
      <c r="H258" s="79"/>
      <c r="I258" s="79"/>
      <c r="J258" s="79"/>
    </row>
    <row r="259" spans="2:10">
      <c r="B259" s="117"/>
      <c r="C259" s="86"/>
      <c r="D259" s="86"/>
    </row>
    <row r="260" spans="2:10">
      <c r="B260" s="114" t="s">
        <v>8</v>
      </c>
      <c r="C260" s="53" t="s">
        <v>1</v>
      </c>
      <c r="D260" s="53" t="s">
        <v>2</v>
      </c>
      <c r="E260" s="53" t="s">
        <v>3</v>
      </c>
      <c r="F260" s="56" t="s">
        <v>274</v>
      </c>
    </row>
    <row r="261" spans="2:10">
      <c r="B261" s="112" t="s">
        <v>4</v>
      </c>
      <c r="C261" s="9">
        <v>4</v>
      </c>
      <c r="D261" s="9">
        <v>2</v>
      </c>
      <c r="E261" s="9">
        <f>SUM(C261:D261)</f>
        <v>6</v>
      </c>
      <c r="F261" s="28">
        <v>119731.76</v>
      </c>
    </row>
    <row r="262" spans="2:10">
      <c r="B262" s="122" t="s">
        <v>292</v>
      </c>
    </row>
    <row r="265" spans="2:10">
      <c r="B265" s="167" t="s">
        <v>236</v>
      </c>
      <c r="C265" s="167"/>
      <c r="D265" s="167"/>
      <c r="E265" s="167"/>
      <c r="F265" s="167"/>
    </row>
    <row r="266" spans="2:10">
      <c r="B266" s="167" t="s">
        <v>45</v>
      </c>
      <c r="C266" s="167"/>
      <c r="D266" s="167"/>
      <c r="E266" s="167"/>
      <c r="F266" s="167"/>
    </row>
    <row r="267" spans="2:10" ht="15" customHeight="1">
      <c r="B267" s="167" t="s">
        <v>278</v>
      </c>
      <c r="C267" s="167"/>
      <c r="D267" s="167"/>
      <c r="E267" s="167"/>
      <c r="F267" s="167"/>
    </row>
    <row r="268" spans="2:10">
      <c r="B268" s="168" t="s">
        <v>7</v>
      </c>
      <c r="C268" s="168"/>
      <c r="D268" s="168"/>
      <c r="E268" s="168"/>
      <c r="F268" s="168"/>
    </row>
    <row r="269" spans="2:10">
      <c r="B269" s="168" t="s">
        <v>255</v>
      </c>
      <c r="C269" s="168"/>
      <c r="D269" s="168"/>
      <c r="E269" s="168"/>
      <c r="F269" s="168"/>
      <c r="G269" s="79"/>
      <c r="H269" s="79"/>
      <c r="I269" s="79"/>
      <c r="J269" s="79"/>
    </row>
    <row r="270" spans="2:10">
      <c r="B270" s="117"/>
      <c r="C270" s="86"/>
      <c r="D270" s="86"/>
    </row>
    <row r="271" spans="2:10">
      <c r="B271" s="114" t="s">
        <v>8</v>
      </c>
      <c r="C271" s="53" t="s">
        <v>1</v>
      </c>
      <c r="D271" s="53" t="s">
        <v>2</v>
      </c>
      <c r="E271" s="53" t="s">
        <v>3</v>
      </c>
      <c r="F271" s="56" t="s">
        <v>273</v>
      </c>
    </row>
    <row r="272" spans="2:10">
      <c r="B272" s="112" t="s">
        <v>4</v>
      </c>
      <c r="C272" s="9">
        <v>0</v>
      </c>
      <c r="D272" s="9">
        <v>6</v>
      </c>
      <c r="E272" s="9">
        <f>SUM(C272:D272)</f>
        <v>6</v>
      </c>
      <c r="F272" s="28" t="s">
        <v>41</v>
      </c>
    </row>
    <row r="273" spans="2:10">
      <c r="B273" s="122" t="s">
        <v>292</v>
      </c>
    </row>
    <row r="276" spans="2:10">
      <c r="B276" s="167" t="s">
        <v>236</v>
      </c>
      <c r="C276" s="167"/>
      <c r="D276" s="167"/>
      <c r="E276" s="167"/>
      <c r="F276" s="167"/>
    </row>
    <row r="277" spans="2:10">
      <c r="B277" s="167" t="s">
        <v>45</v>
      </c>
      <c r="C277" s="167"/>
      <c r="D277" s="167"/>
      <c r="E277" s="167"/>
      <c r="F277" s="167"/>
    </row>
    <row r="278" spans="2:10" ht="15" customHeight="1">
      <c r="B278" s="167" t="s">
        <v>279</v>
      </c>
      <c r="C278" s="167"/>
      <c r="D278" s="167"/>
      <c r="E278" s="167"/>
      <c r="F278" s="167"/>
    </row>
    <row r="279" spans="2:10">
      <c r="B279" s="168" t="s">
        <v>0</v>
      </c>
      <c r="C279" s="168"/>
      <c r="D279" s="168"/>
      <c r="E279" s="168"/>
      <c r="F279" s="168"/>
    </row>
    <row r="280" spans="2:10">
      <c r="B280" s="168" t="s">
        <v>255</v>
      </c>
      <c r="C280" s="168"/>
      <c r="D280" s="168"/>
      <c r="E280" s="168"/>
      <c r="F280" s="168"/>
      <c r="G280" s="79"/>
      <c r="H280" s="79"/>
      <c r="I280" s="79"/>
      <c r="J280" s="79"/>
    </row>
    <row r="281" spans="2:10">
      <c r="B281" s="117"/>
      <c r="C281" s="86"/>
      <c r="D281" s="86"/>
    </row>
    <row r="282" spans="2:10">
      <c r="B282" s="114" t="s">
        <v>8</v>
      </c>
      <c r="C282" s="53" t="s">
        <v>1</v>
      </c>
      <c r="D282" s="53" t="s">
        <v>2</v>
      </c>
      <c r="E282" s="53" t="s">
        <v>3</v>
      </c>
      <c r="F282" s="56" t="s">
        <v>274</v>
      </c>
    </row>
    <row r="283" spans="2:10">
      <c r="B283" s="112" t="s">
        <v>4</v>
      </c>
      <c r="C283" s="9">
        <v>1</v>
      </c>
      <c r="D283" s="9">
        <v>6</v>
      </c>
      <c r="E283" s="9">
        <f>SUM(C283:D283)</f>
        <v>7</v>
      </c>
      <c r="F283" s="28">
        <v>10.11</v>
      </c>
    </row>
    <row r="284" spans="2:10">
      <c r="B284" s="113" t="s">
        <v>5</v>
      </c>
      <c r="C284" s="11">
        <v>0.14299999999999999</v>
      </c>
      <c r="D284" s="11">
        <v>0.85699999999999998</v>
      </c>
      <c r="E284" s="10">
        <f>SUM(C284:D284)</f>
        <v>1</v>
      </c>
      <c r="F284" s="8"/>
    </row>
    <row r="285" spans="2:10">
      <c r="B285" s="122" t="s">
        <v>292</v>
      </c>
    </row>
    <row r="288" spans="2:10">
      <c r="B288" s="167" t="s">
        <v>236</v>
      </c>
      <c r="C288" s="167"/>
      <c r="D288" s="167"/>
      <c r="E288" s="167"/>
      <c r="F288" s="167"/>
    </row>
    <row r="289" spans="2:10">
      <c r="B289" s="167" t="s">
        <v>45</v>
      </c>
      <c r="C289" s="167"/>
      <c r="D289" s="167"/>
      <c r="E289" s="167"/>
      <c r="F289" s="167"/>
    </row>
    <row r="290" spans="2:10" ht="15" customHeight="1">
      <c r="B290" s="167" t="s">
        <v>281</v>
      </c>
      <c r="C290" s="167"/>
      <c r="D290" s="167"/>
      <c r="E290" s="167"/>
      <c r="F290" s="167"/>
    </row>
    <row r="291" spans="2:10">
      <c r="B291" s="168" t="s">
        <v>7</v>
      </c>
      <c r="C291" s="168"/>
      <c r="D291" s="168"/>
      <c r="E291" s="168"/>
      <c r="F291" s="168"/>
    </row>
    <row r="292" spans="2:10">
      <c r="B292" s="168" t="s">
        <v>255</v>
      </c>
      <c r="C292" s="168"/>
      <c r="D292" s="168"/>
      <c r="E292" s="168"/>
      <c r="F292" s="168"/>
      <c r="G292" s="79"/>
      <c r="H292" s="79"/>
      <c r="I292" s="79"/>
      <c r="J292" s="79"/>
    </row>
    <row r="293" spans="2:10">
      <c r="B293" s="117"/>
      <c r="C293" s="86"/>
      <c r="D293" s="86"/>
    </row>
    <row r="294" spans="2:10">
      <c r="B294" s="114" t="s">
        <v>8</v>
      </c>
      <c r="C294" s="53" t="s">
        <v>1</v>
      </c>
      <c r="D294" s="53" t="s">
        <v>2</v>
      </c>
      <c r="E294" s="53" t="s">
        <v>3</v>
      </c>
      <c r="F294" s="56" t="s">
        <v>274</v>
      </c>
    </row>
    <row r="295" spans="2:10">
      <c r="B295" s="112" t="s">
        <v>4</v>
      </c>
      <c r="C295" s="9">
        <v>1</v>
      </c>
      <c r="D295" s="9">
        <v>0</v>
      </c>
      <c r="E295" s="9">
        <f>SUM(C295:D295)</f>
        <v>1</v>
      </c>
      <c r="F295" s="28">
        <v>10.11</v>
      </c>
    </row>
    <row r="296" spans="2:10">
      <c r="B296" s="122" t="s">
        <v>292</v>
      </c>
    </row>
    <row r="300" spans="2:10">
      <c r="B300" s="167" t="s">
        <v>236</v>
      </c>
      <c r="C300" s="167"/>
      <c r="D300" s="167"/>
      <c r="E300" s="167"/>
      <c r="F300" s="167"/>
    </row>
    <row r="301" spans="2:10">
      <c r="B301" s="167" t="s">
        <v>45</v>
      </c>
      <c r="C301" s="167"/>
      <c r="D301" s="167"/>
      <c r="E301" s="167"/>
      <c r="F301" s="167"/>
    </row>
    <row r="302" spans="2:10" ht="15" customHeight="1">
      <c r="B302" s="167" t="s">
        <v>276</v>
      </c>
      <c r="C302" s="167"/>
      <c r="D302" s="167"/>
      <c r="E302" s="167"/>
      <c r="F302" s="167"/>
    </row>
    <row r="303" spans="2:10">
      <c r="B303" s="168" t="s">
        <v>7</v>
      </c>
      <c r="C303" s="168"/>
      <c r="D303" s="168"/>
      <c r="E303" s="168"/>
      <c r="F303" s="168"/>
    </row>
    <row r="304" spans="2:10">
      <c r="B304" s="168" t="s">
        <v>255</v>
      </c>
      <c r="C304" s="168"/>
      <c r="D304" s="168"/>
      <c r="E304" s="168"/>
      <c r="F304" s="168"/>
      <c r="G304" s="79"/>
      <c r="H304" s="79"/>
      <c r="I304" s="79"/>
      <c r="J304" s="79"/>
    </row>
    <row r="305" spans="2:6">
      <c r="B305" s="117"/>
      <c r="C305" s="86"/>
      <c r="D305" s="86"/>
    </row>
    <row r="306" spans="2:6">
      <c r="B306" s="114" t="s">
        <v>8</v>
      </c>
      <c r="C306" s="53" t="s">
        <v>1</v>
      </c>
      <c r="D306" s="53" t="s">
        <v>2</v>
      </c>
      <c r="E306" s="53" t="s">
        <v>3</v>
      </c>
      <c r="F306" s="56" t="s">
        <v>273</v>
      </c>
    </row>
    <row r="307" spans="2:6">
      <c r="B307" s="112" t="s">
        <v>4</v>
      </c>
      <c r="C307" s="9">
        <v>0</v>
      </c>
      <c r="D307" s="9">
        <v>1</v>
      </c>
      <c r="E307" s="9">
        <f>SUM(C307:D307)</f>
        <v>1</v>
      </c>
      <c r="F307" s="28" t="s">
        <v>41</v>
      </c>
    </row>
    <row r="308" spans="2:6">
      <c r="B308" s="122" t="s">
        <v>292</v>
      </c>
    </row>
    <row r="312" spans="2:6">
      <c r="B312" s="162" t="s">
        <v>236</v>
      </c>
      <c r="C312" s="162"/>
      <c r="D312" s="162"/>
      <c r="E312" s="162"/>
      <c r="F312" s="162"/>
    </row>
    <row r="313" spans="2:6">
      <c r="B313" s="162" t="s">
        <v>45</v>
      </c>
      <c r="C313" s="162"/>
      <c r="D313" s="162"/>
      <c r="E313" s="162"/>
      <c r="F313" s="162"/>
    </row>
    <row r="314" spans="2:6" ht="15" customHeight="1">
      <c r="B314" s="162" t="s">
        <v>277</v>
      </c>
      <c r="C314" s="162"/>
      <c r="D314" s="162"/>
      <c r="E314" s="162"/>
      <c r="F314" s="162"/>
    </row>
    <row r="315" spans="2:6">
      <c r="B315" s="168" t="s">
        <v>7</v>
      </c>
      <c r="C315" s="168"/>
      <c r="D315" s="168"/>
      <c r="E315" s="168"/>
      <c r="F315" s="168"/>
    </row>
    <row r="316" spans="2:6">
      <c r="B316" s="168" t="s">
        <v>255</v>
      </c>
      <c r="C316" s="168"/>
      <c r="D316" s="168"/>
      <c r="E316" s="168"/>
      <c r="F316" s="168"/>
    </row>
    <row r="317" spans="2:6">
      <c r="B317" s="117"/>
      <c r="C317" s="86"/>
      <c r="D317" s="86"/>
    </row>
    <row r="318" spans="2:6">
      <c r="B318" s="114" t="s">
        <v>8</v>
      </c>
      <c r="C318" s="53" t="s">
        <v>1</v>
      </c>
      <c r="D318" s="53" t="s">
        <v>2</v>
      </c>
      <c r="E318" s="53" t="s">
        <v>3</v>
      </c>
      <c r="F318" s="56" t="s">
        <v>273</v>
      </c>
    </row>
    <row r="319" spans="2:6">
      <c r="B319" s="112" t="s">
        <v>4</v>
      </c>
      <c r="C319" s="9">
        <v>0</v>
      </c>
      <c r="D319" s="9">
        <v>1</v>
      </c>
      <c r="E319" s="9">
        <f>SUM(C319:D319)</f>
        <v>1</v>
      </c>
      <c r="F319" s="28" t="s">
        <v>41</v>
      </c>
    </row>
    <row r="320" spans="2:6">
      <c r="B320" s="122" t="s">
        <v>292</v>
      </c>
    </row>
    <row r="323" spans="2:6">
      <c r="B323" s="162" t="s">
        <v>236</v>
      </c>
      <c r="C323" s="162"/>
      <c r="D323" s="162"/>
      <c r="E323" s="162"/>
      <c r="F323" s="162"/>
    </row>
    <row r="324" spans="2:6">
      <c r="B324" s="162" t="s">
        <v>45</v>
      </c>
      <c r="C324" s="162"/>
      <c r="D324" s="162"/>
      <c r="E324" s="162"/>
      <c r="F324" s="162"/>
    </row>
    <row r="325" spans="2:6">
      <c r="B325" s="162" t="s">
        <v>278</v>
      </c>
      <c r="C325" s="162"/>
      <c r="D325" s="162"/>
      <c r="E325" s="162"/>
      <c r="F325" s="162"/>
    </row>
    <row r="326" spans="2:6">
      <c r="B326" s="168" t="s">
        <v>7</v>
      </c>
      <c r="C326" s="168"/>
      <c r="D326" s="168"/>
      <c r="E326" s="168"/>
      <c r="F326" s="168"/>
    </row>
    <row r="327" spans="2:6">
      <c r="B327" s="168" t="s">
        <v>255</v>
      </c>
      <c r="C327" s="168"/>
      <c r="D327" s="168"/>
      <c r="E327" s="168"/>
      <c r="F327" s="168"/>
    </row>
    <row r="328" spans="2:6">
      <c r="B328" s="117"/>
      <c r="C328" s="86"/>
      <c r="D328" s="86"/>
    </row>
    <row r="329" spans="2:6">
      <c r="B329" s="114" t="s">
        <v>8</v>
      </c>
      <c r="C329" s="53" t="s">
        <v>1</v>
      </c>
      <c r="D329" s="53" t="s">
        <v>2</v>
      </c>
      <c r="E329" s="53" t="s">
        <v>3</v>
      </c>
      <c r="F329" s="56" t="s">
        <v>273</v>
      </c>
    </row>
    <row r="330" spans="2:6">
      <c r="B330" s="112" t="s">
        <v>4</v>
      </c>
      <c r="C330" s="9">
        <v>0</v>
      </c>
      <c r="D330" s="9">
        <v>1</v>
      </c>
      <c r="E330" s="9">
        <f>SUM(C330:D330)</f>
        <v>1</v>
      </c>
      <c r="F330" s="28" t="s">
        <v>41</v>
      </c>
    </row>
    <row r="331" spans="2:6">
      <c r="B331" s="122" t="s">
        <v>292</v>
      </c>
    </row>
    <row r="334" spans="2:6">
      <c r="B334" s="162" t="s">
        <v>236</v>
      </c>
      <c r="C334" s="162"/>
      <c r="D334" s="162"/>
      <c r="E334" s="162"/>
      <c r="F334" s="162"/>
    </row>
    <row r="335" spans="2:6">
      <c r="B335" s="162" t="s">
        <v>45</v>
      </c>
      <c r="C335" s="162"/>
      <c r="D335" s="162"/>
      <c r="E335" s="162"/>
      <c r="F335" s="162"/>
    </row>
    <row r="336" spans="2:6">
      <c r="B336" s="162" t="s">
        <v>280</v>
      </c>
      <c r="C336" s="162"/>
      <c r="D336" s="162"/>
      <c r="E336" s="162"/>
      <c r="F336" s="162"/>
    </row>
    <row r="337" spans="2:6">
      <c r="B337" s="168" t="s">
        <v>0</v>
      </c>
      <c r="C337" s="168"/>
      <c r="D337" s="168"/>
      <c r="E337" s="168"/>
      <c r="F337" s="168"/>
    </row>
    <row r="338" spans="2:6">
      <c r="B338" s="168" t="s">
        <v>255</v>
      </c>
      <c r="C338" s="168"/>
      <c r="D338" s="168"/>
      <c r="E338" s="168"/>
      <c r="F338" s="168"/>
    </row>
    <row r="339" spans="2:6">
      <c r="B339" s="117"/>
      <c r="C339" s="86"/>
      <c r="D339" s="86"/>
    </row>
    <row r="340" spans="2:6">
      <c r="B340" s="114" t="s">
        <v>8</v>
      </c>
      <c r="C340" s="53" t="s">
        <v>1</v>
      </c>
      <c r="D340" s="53" t="s">
        <v>2</v>
      </c>
      <c r="E340" s="53" t="s">
        <v>3</v>
      </c>
      <c r="F340" s="56" t="s">
        <v>274</v>
      </c>
    </row>
    <row r="341" spans="2:6">
      <c r="B341" s="112" t="s">
        <v>4</v>
      </c>
      <c r="C341" s="9">
        <v>1</v>
      </c>
      <c r="D341" s="9">
        <v>6</v>
      </c>
      <c r="E341" s="9">
        <f>SUM(C341:D341)</f>
        <v>7</v>
      </c>
      <c r="F341" s="28">
        <v>96</v>
      </c>
    </row>
    <row r="342" spans="2:6">
      <c r="B342" s="113" t="s">
        <v>5</v>
      </c>
      <c r="C342" s="11">
        <v>0.14299999999999999</v>
      </c>
      <c r="D342" s="11">
        <v>0.85699999999999998</v>
      </c>
      <c r="E342" s="10">
        <f>SUM(C342:D342)</f>
        <v>1</v>
      </c>
      <c r="F342" s="8"/>
    </row>
    <row r="343" spans="2:6">
      <c r="B343" s="122" t="s">
        <v>292</v>
      </c>
    </row>
    <row r="346" spans="2:6">
      <c r="B346" s="162" t="s">
        <v>236</v>
      </c>
      <c r="C346" s="162"/>
      <c r="D346" s="162"/>
      <c r="E346" s="162"/>
      <c r="F346" s="162"/>
    </row>
    <row r="347" spans="2:6">
      <c r="B347" s="162" t="s">
        <v>45</v>
      </c>
      <c r="C347" s="162"/>
      <c r="D347" s="162"/>
      <c r="E347" s="162"/>
      <c r="F347" s="162"/>
    </row>
    <row r="348" spans="2:6">
      <c r="B348" s="162" t="s">
        <v>50</v>
      </c>
      <c r="C348" s="162"/>
      <c r="D348" s="162"/>
      <c r="E348" s="162"/>
      <c r="F348" s="162"/>
    </row>
    <row r="349" spans="2:6">
      <c r="B349" s="168" t="s">
        <v>0</v>
      </c>
      <c r="C349" s="168"/>
      <c r="D349" s="168"/>
      <c r="E349" s="168"/>
      <c r="F349" s="168"/>
    </row>
    <row r="350" spans="2:6">
      <c r="B350" s="168" t="s">
        <v>51</v>
      </c>
      <c r="C350" s="168"/>
      <c r="D350" s="168"/>
      <c r="E350" s="168"/>
      <c r="F350" s="168"/>
    </row>
    <row r="351" spans="2:6">
      <c r="B351" s="117"/>
      <c r="C351" s="86"/>
      <c r="D351" s="86"/>
    </row>
    <row r="352" spans="2:6">
      <c r="B352" s="114" t="s">
        <v>8</v>
      </c>
      <c r="C352" s="53" t="s">
        <v>1</v>
      </c>
      <c r="D352" s="53" t="s">
        <v>2</v>
      </c>
      <c r="E352" s="53" t="s">
        <v>3</v>
      </c>
      <c r="F352" s="56" t="s">
        <v>52</v>
      </c>
    </row>
    <row r="353" spans="2:6">
      <c r="B353" s="112" t="s">
        <v>4</v>
      </c>
      <c r="C353" s="9">
        <v>6</v>
      </c>
      <c r="D353" s="9">
        <v>1</v>
      </c>
      <c r="E353" s="9">
        <f>SUM(C353:D353)</f>
        <v>7</v>
      </c>
      <c r="F353" s="28">
        <v>6323422</v>
      </c>
    </row>
    <row r="354" spans="2:6">
      <c r="B354" s="113" t="s">
        <v>5</v>
      </c>
      <c r="C354" s="11">
        <v>0.85699999999999998</v>
      </c>
      <c r="D354" s="11">
        <v>0.14299999999999999</v>
      </c>
      <c r="E354" s="10">
        <f>SUM(C354:D354)</f>
        <v>1</v>
      </c>
      <c r="F354" s="8"/>
    </row>
    <row r="355" spans="2:6">
      <c r="B355" s="122" t="s">
        <v>292</v>
      </c>
    </row>
    <row r="358" spans="2:6">
      <c r="B358" s="162" t="s">
        <v>236</v>
      </c>
      <c r="C358" s="162"/>
      <c r="D358" s="162"/>
      <c r="E358" s="162"/>
      <c r="F358" s="162"/>
    </row>
    <row r="359" spans="2:6">
      <c r="B359" s="162" t="s">
        <v>45</v>
      </c>
      <c r="C359" s="162"/>
      <c r="D359" s="162"/>
      <c r="E359" s="162"/>
      <c r="F359" s="162"/>
    </row>
    <row r="360" spans="2:6">
      <c r="B360" s="162" t="s">
        <v>53</v>
      </c>
      <c r="C360" s="162"/>
      <c r="D360" s="162"/>
      <c r="E360" s="162"/>
      <c r="F360" s="162"/>
    </row>
    <row r="361" spans="2:6">
      <c r="B361" s="168" t="s">
        <v>54</v>
      </c>
      <c r="C361" s="168"/>
      <c r="D361" s="168"/>
      <c r="E361" s="168"/>
      <c r="F361" s="168"/>
    </row>
    <row r="362" spans="2:6">
      <c r="B362" s="168" t="s">
        <v>51</v>
      </c>
      <c r="C362" s="168"/>
      <c r="D362" s="168"/>
      <c r="E362" s="168"/>
      <c r="F362" s="168"/>
    </row>
    <row r="363" spans="2:6">
      <c r="B363" s="117"/>
      <c r="C363" s="86"/>
      <c r="D363" s="86"/>
    </row>
    <row r="364" spans="2:6">
      <c r="B364" s="114" t="s">
        <v>8</v>
      </c>
      <c r="C364" s="53" t="s">
        <v>1</v>
      </c>
      <c r="D364" s="53" t="s">
        <v>2</v>
      </c>
      <c r="E364" s="53" t="s">
        <v>3</v>
      </c>
      <c r="F364" s="56" t="s">
        <v>52</v>
      </c>
    </row>
    <row r="365" spans="2:6">
      <c r="B365" s="112" t="s">
        <v>4</v>
      </c>
      <c r="C365" s="9">
        <v>5</v>
      </c>
      <c r="D365" s="9">
        <v>1</v>
      </c>
      <c r="E365" s="9">
        <f>SUM(C365:D365)</f>
        <v>6</v>
      </c>
      <c r="F365" s="28">
        <v>6323026</v>
      </c>
    </row>
    <row r="366" spans="2:6">
      <c r="B366" s="113" t="s">
        <v>5</v>
      </c>
      <c r="C366" s="11">
        <v>0.83299999999999996</v>
      </c>
      <c r="D366" s="11">
        <v>0.16700000000000001</v>
      </c>
      <c r="E366" s="10">
        <f>SUM(C366:D366)</f>
        <v>1</v>
      </c>
      <c r="F366" s="8"/>
    </row>
    <row r="367" spans="2:6">
      <c r="B367" s="122" t="s">
        <v>292</v>
      </c>
    </row>
    <row r="370" spans="2:14">
      <c r="B370" s="162" t="s">
        <v>236</v>
      </c>
      <c r="C370" s="162"/>
      <c r="D370" s="162"/>
      <c r="E370" s="162"/>
      <c r="F370" s="162"/>
    </row>
    <row r="371" spans="2:14">
      <c r="B371" s="162" t="s">
        <v>45</v>
      </c>
      <c r="C371" s="162"/>
      <c r="D371" s="162"/>
      <c r="E371" s="162"/>
      <c r="F371" s="162"/>
    </row>
    <row r="372" spans="2:14" ht="15" customHeight="1">
      <c r="B372" s="162" t="s">
        <v>55</v>
      </c>
      <c r="C372" s="162"/>
      <c r="D372" s="162"/>
      <c r="E372" s="162"/>
      <c r="F372" s="162"/>
    </row>
    <row r="373" spans="2:14">
      <c r="B373" s="168" t="s">
        <v>54</v>
      </c>
      <c r="C373" s="168"/>
      <c r="D373" s="168"/>
      <c r="E373" s="168"/>
      <c r="F373" s="168"/>
    </row>
    <row r="374" spans="2:14">
      <c r="B374" s="168" t="s">
        <v>51</v>
      </c>
      <c r="C374" s="168"/>
      <c r="D374" s="168"/>
      <c r="E374" s="168"/>
      <c r="F374" s="168"/>
    </row>
    <row r="375" spans="2:14">
      <c r="B375" s="117"/>
      <c r="C375" s="86"/>
      <c r="D375" s="86"/>
    </row>
    <row r="376" spans="2:14">
      <c r="B376" s="114" t="s">
        <v>8</v>
      </c>
      <c r="C376" s="53" t="s">
        <v>1</v>
      </c>
      <c r="D376" s="53" t="s">
        <v>2</v>
      </c>
      <c r="E376" s="53" t="s">
        <v>3</v>
      </c>
      <c r="F376" s="56" t="s">
        <v>52</v>
      </c>
    </row>
    <row r="377" spans="2:14">
      <c r="B377" s="112" t="s">
        <v>4</v>
      </c>
      <c r="C377" s="9">
        <v>0</v>
      </c>
      <c r="D377" s="9">
        <v>0</v>
      </c>
      <c r="E377" s="9">
        <f>SUM(C377:D377)</f>
        <v>0</v>
      </c>
      <c r="F377" s="29" t="s">
        <v>41</v>
      </c>
    </row>
    <row r="378" spans="2:14">
      <c r="B378" s="113" t="s">
        <v>5</v>
      </c>
      <c r="C378" s="11">
        <v>0</v>
      </c>
      <c r="D378" s="11">
        <v>0</v>
      </c>
      <c r="E378" s="10">
        <f>SUM(C378:D378)</f>
        <v>0</v>
      </c>
      <c r="F378" s="8"/>
    </row>
    <row r="379" spans="2:14">
      <c r="B379" s="122" t="s">
        <v>292</v>
      </c>
    </row>
    <row r="382" spans="2:14" ht="15" customHeight="1">
      <c r="B382" s="162" t="s">
        <v>236</v>
      </c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</row>
    <row r="383" spans="2:14" ht="15" customHeight="1">
      <c r="B383" s="162" t="s">
        <v>45</v>
      </c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</row>
    <row r="384" spans="2:14" ht="15" customHeight="1">
      <c r="B384" s="162" t="s">
        <v>56</v>
      </c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</row>
    <row r="385" spans="1:14">
      <c r="B385" s="179" t="s">
        <v>7</v>
      </c>
      <c r="C385" s="179"/>
      <c r="D385" s="179"/>
      <c r="E385" s="179"/>
      <c r="F385" s="179"/>
      <c r="G385" s="179"/>
      <c r="H385" s="179"/>
      <c r="I385" s="179"/>
      <c r="J385" s="179"/>
      <c r="K385" s="179"/>
      <c r="L385" s="179"/>
      <c r="M385" s="179"/>
      <c r="N385" s="179"/>
    </row>
    <row r="386" spans="1:14">
      <c r="B386" s="179" t="s">
        <v>255</v>
      </c>
      <c r="C386" s="179"/>
      <c r="D386" s="179"/>
      <c r="E386" s="179"/>
      <c r="F386" s="179"/>
      <c r="G386" s="179"/>
      <c r="H386" s="179"/>
      <c r="I386" s="179"/>
      <c r="J386" s="179"/>
      <c r="K386" s="179"/>
      <c r="L386" s="179"/>
      <c r="M386" s="179"/>
      <c r="N386" s="179"/>
    </row>
    <row r="387" spans="1:14">
      <c r="B387" s="117"/>
      <c r="C387" s="86"/>
      <c r="D387" s="86"/>
    </row>
    <row r="388" spans="1:14" s="43" customFormat="1" ht="30" customHeight="1">
      <c r="A388" s="119"/>
      <c r="B388" s="180" t="s">
        <v>8</v>
      </c>
      <c r="C388" s="160" t="s">
        <v>57</v>
      </c>
      <c r="D388" s="160"/>
      <c r="E388" s="51" t="s">
        <v>58</v>
      </c>
      <c r="F388" s="160" t="s">
        <v>282</v>
      </c>
      <c r="G388" s="160"/>
      <c r="H388" s="51" t="s">
        <v>58</v>
      </c>
      <c r="I388" s="164" t="s">
        <v>59</v>
      </c>
      <c r="J388" s="164"/>
      <c r="K388" s="51" t="s">
        <v>58</v>
      </c>
      <c r="L388" s="160" t="s">
        <v>19</v>
      </c>
      <c r="M388" s="160"/>
      <c r="N388" s="51" t="s">
        <v>58</v>
      </c>
    </row>
    <row r="389" spans="1:14">
      <c r="B389" s="180"/>
      <c r="C389" s="53" t="s">
        <v>1</v>
      </c>
      <c r="D389" s="53" t="s">
        <v>2</v>
      </c>
      <c r="E389" s="53" t="s">
        <v>3</v>
      </c>
      <c r="F389" s="53" t="s">
        <v>1</v>
      </c>
      <c r="G389" s="53" t="s">
        <v>2</v>
      </c>
      <c r="H389" s="53" t="s">
        <v>3</v>
      </c>
      <c r="I389" s="53" t="s">
        <v>1</v>
      </c>
      <c r="J389" s="53" t="s">
        <v>2</v>
      </c>
      <c r="K389" s="53" t="s">
        <v>3</v>
      </c>
      <c r="L389" s="53" t="s">
        <v>1</v>
      </c>
      <c r="M389" s="13" t="s">
        <v>2</v>
      </c>
      <c r="N389" s="13" t="s">
        <v>3</v>
      </c>
    </row>
    <row r="390" spans="1:14">
      <c r="B390" s="112" t="s">
        <v>4</v>
      </c>
      <c r="C390" s="9">
        <v>0</v>
      </c>
      <c r="D390" s="9">
        <v>6</v>
      </c>
      <c r="E390" s="9" t="s">
        <v>41</v>
      </c>
      <c r="F390" s="9">
        <v>0</v>
      </c>
      <c r="G390" s="9">
        <v>6</v>
      </c>
      <c r="H390" s="9" t="s">
        <v>41</v>
      </c>
      <c r="I390" s="9">
        <v>2</v>
      </c>
      <c r="J390" s="9">
        <v>4</v>
      </c>
      <c r="K390" s="9">
        <v>24578</v>
      </c>
      <c r="L390" s="9">
        <v>5</v>
      </c>
      <c r="M390" s="9">
        <v>1</v>
      </c>
      <c r="N390" s="9">
        <v>6298844</v>
      </c>
    </row>
    <row r="391" spans="1:14">
      <c r="B391" s="122" t="s">
        <v>292</v>
      </c>
    </row>
    <row r="394" spans="1:14">
      <c r="B394" s="167" t="s">
        <v>236</v>
      </c>
      <c r="C394" s="167"/>
      <c r="D394" s="167"/>
      <c r="E394" s="167"/>
      <c r="F394" s="167"/>
    </row>
    <row r="395" spans="1:14">
      <c r="B395" s="167" t="s">
        <v>45</v>
      </c>
      <c r="C395" s="167"/>
      <c r="D395" s="167"/>
      <c r="E395" s="167"/>
      <c r="F395" s="167"/>
    </row>
    <row r="396" spans="1:14" ht="15" customHeight="1">
      <c r="B396" s="172" t="s">
        <v>333</v>
      </c>
      <c r="C396" s="167"/>
      <c r="D396" s="167"/>
      <c r="E396" s="167"/>
      <c r="F396" s="167"/>
    </row>
    <row r="397" spans="1:14">
      <c r="B397" s="168" t="s">
        <v>54</v>
      </c>
      <c r="C397" s="168"/>
      <c r="D397" s="168"/>
      <c r="E397" s="168"/>
      <c r="F397" s="168"/>
    </row>
    <row r="398" spans="1:14">
      <c r="B398" s="168" t="s">
        <v>256</v>
      </c>
      <c r="C398" s="168"/>
      <c r="D398" s="168"/>
      <c r="E398" s="168"/>
      <c r="F398" s="168"/>
    </row>
    <row r="399" spans="1:14">
      <c r="B399" s="117"/>
      <c r="C399" s="86"/>
      <c r="D399" s="86"/>
    </row>
    <row r="400" spans="1:14">
      <c r="B400" s="114" t="s">
        <v>8</v>
      </c>
      <c r="C400" s="53" t="s">
        <v>1</v>
      </c>
      <c r="D400" s="53" t="s">
        <v>2</v>
      </c>
      <c r="E400" s="53" t="s">
        <v>3</v>
      </c>
    </row>
    <row r="401" spans="2:8">
      <c r="B401" s="112" t="s">
        <v>4</v>
      </c>
      <c r="C401" s="9">
        <v>0</v>
      </c>
      <c r="D401" s="9">
        <v>7</v>
      </c>
      <c r="E401" s="9">
        <f>SUM(C401:D401)</f>
        <v>7</v>
      </c>
    </row>
    <row r="402" spans="2:8">
      <c r="B402" s="113" t="s">
        <v>5</v>
      </c>
      <c r="C402" s="11">
        <v>0</v>
      </c>
      <c r="D402" s="11">
        <v>1</v>
      </c>
      <c r="E402" s="10">
        <f>SUM(C402:D402)</f>
        <v>1</v>
      </c>
    </row>
    <row r="405" spans="2:8">
      <c r="B405" s="167" t="s">
        <v>236</v>
      </c>
      <c r="C405" s="167"/>
      <c r="D405" s="167"/>
      <c r="E405" s="167"/>
      <c r="F405" s="167"/>
    </row>
    <row r="406" spans="2:8">
      <c r="B406" s="167" t="s">
        <v>45</v>
      </c>
      <c r="C406" s="167"/>
      <c r="D406" s="167"/>
      <c r="E406" s="167"/>
      <c r="F406" s="167"/>
    </row>
    <row r="407" spans="2:8" ht="15" customHeight="1">
      <c r="B407" s="172" t="s">
        <v>63</v>
      </c>
      <c r="C407" s="172"/>
      <c r="D407" s="172"/>
      <c r="E407" s="172"/>
      <c r="F407" s="172"/>
    </row>
    <row r="408" spans="2:8">
      <c r="B408" s="168" t="s">
        <v>7</v>
      </c>
      <c r="C408" s="168"/>
      <c r="D408" s="168"/>
      <c r="E408" s="168"/>
      <c r="F408" s="168"/>
    </row>
    <row r="409" spans="2:8">
      <c r="B409" s="168" t="s">
        <v>60</v>
      </c>
      <c r="C409" s="168"/>
      <c r="D409" s="168"/>
      <c r="E409" s="168"/>
      <c r="F409" s="168"/>
    </row>
    <row r="410" spans="2:8">
      <c r="B410" s="117"/>
      <c r="C410" s="86"/>
      <c r="D410" s="86"/>
    </row>
    <row r="411" spans="2:8">
      <c r="B411" s="114" t="s">
        <v>8</v>
      </c>
      <c r="C411" s="171"/>
      <c r="D411" s="171"/>
      <c r="E411" s="177" t="s">
        <v>61</v>
      </c>
      <c r="F411" s="177" t="s">
        <v>62</v>
      </c>
      <c r="G411" s="31"/>
      <c r="H411" s="12"/>
    </row>
    <row r="412" spans="2:8">
      <c r="B412" s="114"/>
      <c r="C412" s="53" t="s">
        <v>1</v>
      </c>
      <c r="D412" s="53" t="s">
        <v>2</v>
      </c>
      <c r="E412" s="177"/>
      <c r="F412" s="177"/>
      <c r="G412" s="12"/>
      <c r="H412" s="12"/>
    </row>
    <row r="413" spans="2:8">
      <c r="B413" s="112" t="s">
        <v>4</v>
      </c>
      <c r="C413" s="9">
        <v>3</v>
      </c>
      <c r="D413" s="9">
        <v>7</v>
      </c>
      <c r="E413" s="9">
        <v>9</v>
      </c>
      <c r="F413" s="9">
        <v>52</v>
      </c>
      <c r="G413" s="9"/>
      <c r="H413" s="9"/>
    </row>
    <row r="414" spans="2:8">
      <c r="B414" s="122" t="s">
        <v>292</v>
      </c>
      <c r="G414" s="120"/>
      <c r="H414" s="120"/>
    </row>
    <row r="417" spans="2:6">
      <c r="B417" s="167" t="s">
        <v>236</v>
      </c>
      <c r="C417" s="167"/>
      <c r="D417" s="167"/>
      <c r="E417" s="167"/>
      <c r="F417" s="167"/>
    </row>
    <row r="418" spans="2:6">
      <c r="B418" s="167" t="s">
        <v>45</v>
      </c>
      <c r="C418" s="167"/>
      <c r="D418" s="167"/>
      <c r="E418" s="167"/>
      <c r="F418" s="167"/>
    </row>
    <row r="419" spans="2:6" ht="15" customHeight="1">
      <c r="B419" s="172" t="s">
        <v>64</v>
      </c>
      <c r="C419" s="172"/>
      <c r="D419" s="172"/>
      <c r="E419" s="172"/>
      <c r="F419" s="172"/>
    </row>
    <row r="420" spans="2:6">
      <c r="B420" s="168" t="s">
        <v>7</v>
      </c>
      <c r="C420" s="168"/>
      <c r="D420" s="168"/>
      <c r="E420" s="168"/>
      <c r="F420" s="168"/>
    </row>
    <row r="421" spans="2:6">
      <c r="B421" s="168" t="s">
        <v>60</v>
      </c>
      <c r="C421" s="168"/>
      <c r="D421" s="168"/>
      <c r="E421" s="168"/>
      <c r="F421" s="168"/>
    </row>
    <row r="422" spans="2:6">
      <c r="B422" s="117"/>
      <c r="C422" s="86"/>
      <c r="D422" s="86"/>
    </row>
    <row r="423" spans="2:6">
      <c r="B423" s="114" t="s">
        <v>8</v>
      </c>
      <c r="C423" s="171"/>
      <c r="D423" s="171"/>
      <c r="E423" s="177" t="s">
        <v>61</v>
      </c>
      <c r="F423" s="177" t="s">
        <v>62</v>
      </c>
    </row>
    <row r="424" spans="2:6" ht="15" customHeight="1">
      <c r="B424" s="114"/>
      <c r="C424" s="53" t="s">
        <v>1</v>
      </c>
      <c r="D424" s="53" t="s">
        <v>2</v>
      </c>
      <c r="E424" s="177"/>
      <c r="F424" s="177"/>
    </row>
    <row r="425" spans="2:6">
      <c r="B425" s="112" t="s">
        <v>4</v>
      </c>
      <c r="C425" s="9">
        <v>2</v>
      </c>
      <c r="D425" s="9">
        <v>8</v>
      </c>
      <c r="E425" s="9">
        <v>9</v>
      </c>
      <c r="F425" s="9">
        <v>170</v>
      </c>
    </row>
    <row r="426" spans="2:6">
      <c r="B426" s="122" t="s">
        <v>292</v>
      </c>
    </row>
    <row r="430" spans="2:6">
      <c r="B430" s="167" t="s">
        <v>236</v>
      </c>
      <c r="C430" s="167"/>
      <c r="D430" s="167"/>
      <c r="E430" s="167"/>
      <c r="F430" s="167"/>
    </row>
    <row r="431" spans="2:6">
      <c r="B431" s="167" t="s">
        <v>45</v>
      </c>
      <c r="C431" s="167"/>
      <c r="D431" s="167"/>
      <c r="E431" s="167"/>
      <c r="F431" s="167"/>
    </row>
    <row r="432" spans="2:6" ht="15" customHeight="1">
      <c r="B432" s="172" t="s">
        <v>283</v>
      </c>
      <c r="C432" s="172"/>
      <c r="D432" s="172"/>
      <c r="E432" s="172"/>
      <c r="F432" s="172"/>
    </row>
    <row r="433" spans="2:6">
      <c r="B433" s="168" t="s">
        <v>7</v>
      </c>
      <c r="C433" s="168"/>
      <c r="D433" s="168"/>
      <c r="E433" s="168"/>
      <c r="F433" s="168"/>
    </row>
    <row r="434" spans="2:6">
      <c r="B434" s="168" t="s">
        <v>60</v>
      </c>
      <c r="C434" s="168"/>
      <c r="D434" s="168"/>
      <c r="E434" s="168"/>
      <c r="F434" s="168"/>
    </row>
    <row r="435" spans="2:6">
      <c r="B435" s="117"/>
      <c r="C435" s="86"/>
      <c r="D435" s="86"/>
    </row>
    <row r="436" spans="2:6">
      <c r="B436" s="114" t="s">
        <v>8</v>
      </c>
      <c r="C436" s="171"/>
      <c r="D436" s="171"/>
      <c r="E436" s="177" t="s">
        <v>61</v>
      </c>
      <c r="F436" s="177" t="s">
        <v>62</v>
      </c>
    </row>
    <row r="437" spans="2:6">
      <c r="B437" s="114"/>
      <c r="C437" s="53" t="s">
        <v>1</v>
      </c>
      <c r="D437" s="53" t="s">
        <v>2</v>
      </c>
      <c r="E437" s="177"/>
      <c r="F437" s="177"/>
    </row>
    <row r="438" spans="2:6">
      <c r="B438" s="112" t="s">
        <v>4</v>
      </c>
      <c r="C438" s="9">
        <v>0</v>
      </c>
      <c r="D438" s="9">
        <v>10</v>
      </c>
      <c r="E438" s="9" t="s">
        <v>41</v>
      </c>
      <c r="F438" s="9" t="s">
        <v>41</v>
      </c>
    </row>
    <row r="439" spans="2:6">
      <c r="B439" s="122" t="s">
        <v>292</v>
      </c>
    </row>
    <row r="443" spans="2:6">
      <c r="B443" s="167" t="s">
        <v>236</v>
      </c>
      <c r="C443" s="167"/>
      <c r="D443" s="167"/>
      <c r="E443" s="167"/>
      <c r="F443" s="167"/>
    </row>
    <row r="444" spans="2:6">
      <c r="B444" s="167" t="s">
        <v>45</v>
      </c>
      <c r="C444" s="167"/>
      <c r="D444" s="167"/>
      <c r="E444" s="167"/>
      <c r="F444" s="167"/>
    </row>
    <row r="445" spans="2:6" ht="15" customHeight="1">
      <c r="B445" s="172" t="s">
        <v>257</v>
      </c>
      <c r="C445" s="172"/>
      <c r="D445" s="172"/>
      <c r="E445" s="172"/>
      <c r="F445" s="172"/>
    </row>
    <row r="446" spans="2:6">
      <c r="B446" s="168" t="s">
        <v>7</v>
      </c>
      <c r="C446" s="168"/>
      <c r="D446" s="168"/>
      <c r="E446" s="168"/>
      <c r="F446" s="168"/>
    </row>
    <row r="447" spans="2:6">
      <c r="B447" s="168" t="s">
        <v>60</v>
      </c>
      <c r="C447" s="168"/>
      <c r="D447" s="168"/>
      <c r="E447" s="168"/>
      <c r="F447" s="168"/>
    </row>
    <row r="448" spans="2:6">
      <c r="B448" s="117"/>
      <c r="C448" s="86"/>
      <c r="D448" s="86"/>
    </row>
    <row r="449" spans="2:6">
      <c r="B449" s="114" t="s">
        <v>8</v>
      </c>
      <c r="C449" s="171"/>
      <c r="D449" s="171"/>
      <c r="E449" s="177" t="s">
        <v>61</v>
      </c>
      <c r="F449" s="177" t="s">
        <v>62</v>
      </c>
    </row>
    <row r="450" spans="2:6">
      <c r="B450" s="114"/>
      <c r="C450" s="53" t="s">
        <v>1</v>
      </c>
      <c r="D450" s="53" t="s">
        <v>2</v>
      </c>
      <c r="E450" s="177"/>
      <c r="F450" s="177"/>
    </row>
    <row r="451" spans="2:6">
      <c r="B451" s="112" t="s">
        <v>4</v>
      </c>
      <c r="C451" s="9">
        <v>1</v>
      </c>
      <c r="D451" s="9">
        <v>9</v>
      </c>
      <c r="E451" s="9">
        <v>20</v>
      </c>
      <c r="F451" s="9">
        <v>500</v>
      </c>
    </row>
    <row r="452" spans="2:6">
      <c r="B452" s="122" t="s">
        <v>292</v>
      </c>
    </row>
    <row r="455" spans="2:6" ht="15" customHeight="1">
      <c r="B455" s="172" t="s">
        <v>236</v>
      </c>
      <c r="C455" s="172"/>
      <c r="D455" s="172"/>
      <c r="E455" s="172"/>
      <c r="F455" s="172"/>
    </row>
    <row r="456" spans="2:6" ht="15" customHeight="1">
      <c r="B456" s="172" t="s">
        <v>45</v>
      </c>
      <c r="C456" s="172"/>
      <c r="D456" s="172"/>
      <c r="E456" s="172"/>
      <c r="F456" s="172"/>
    </row>
    <row r="457" spans="2:6" ht="15" customHeight="1">
      <c r="B457" s="172" t="s">
        <v>284</v>
      </c>
      <c r="C457" s="172"/>
      <c r="D457" s="172"/>
      <c r="E457" s="172"/>
      <c r="F457" s="172"/>
    </row>
    <row r="458" spans="2:6">
      <c r="B458" s="168" t="s">
        <v>7</v>
      </c>
      <c r="C458" s="168"/>
      <c r="D458" s="168"/>
      <c r="E458" s="168"/>
      <c r="F458" s="168"/>
    </row>
    <row r="459" spans="2:6">
      <c r="B459" s="168" t="s">
        <v>60</v>
      </c>
      <c r="C459" s="168"/>
      <c r="D459" s="168"/>
      <c r="E459" s="168"/>
      <c r="F459" s="168"/>
    </row>
    <row r="460" spans="2:6">
      <c r="B460" s="117"/>
      <c r="C460" s="86"/>
      <c r="D460" s="86"/>
    </row>
    <row r="461" spans="2:6">
      <c r="B461" s="114" t="s">
        <v>8</v>
      </c>
      <c r="C461" s="171"/>
      <c r="D461" s="171"/>
      <c r="E461" s="177" t="s">
        <v>61</v>
      </c>
      <c r="F461" s="177" t="s">
        <v>62</v>
      </c>
    </row>
    <row r="462" spans="2:6">
      <c r="B462" s="114"/>
      <c r="C462" s="53" t="s">
        <v>1</v>
      </c>
      <c r="D462" s="53" t="s">
        <v>2</v>
      </c>
      <c r="E462" s="177"/>
      <c r="F462" s="177"/>
    </row>
    <row r="463" spans="2:6">
      <c r="B463" s="112" t="s">
        <v>4</v>
      </c>
      <c r="C463" s="9">
        <v>6</v>
      </c>
      <c r="D463" s="9">
        <v>4</v>
      </c>
      <c r="E463" s="9">
        <v>15</v>
      </c>
      <c r="F463" s="9">
        <v>251756</v>
      </c>
    </row>
    <row r="464" spans="2:6">
      <c r="B464" s="122" t="s">
        <v>293</v>
      </c>
    </row>
    <row r="467" spans="2:6">
      <c r="B467" s="167" t="s">
        <v>236</v>
      </c>
      <c r="C467" s="167"/>
      <c r="D467" s="167"/>
      <c r="E467" s="167"/>
      <c r="F467" s="167"/>
    </row>
    <row r="468" spans="2:6">
      <c r="B468" s="167" t="s">
        <v>45</v>
      </c>
      <c r="C468" s="167"/>
      <c r="D468" s="167"/>
      <c r="E468" s="167"/>
      <c r="F468" s="167"/>
    </row>
    <row r="469" spans="2:6" ht="45.75" customHeight="1">
      <c r="B469" s="162" t="s">
        <v>285</v>
      </c>
      <c r="C469" s="162"/>
      <c r="D469" s="162"/>
      <c r="E469" s="162"/>
      <c r="F469" s="162"/>
    </row>
    <row r="470" spans="2:6">
      <c r="B470" s="168" t="s">
        <v>7</v>
      </c>
      <c r="C470" s="168"/>
      <c r="D470" s="168"/>
      <c r="E470" s="168"/>
      <c r="F470" s="168"/>
    </row>
    <row r="471" spans="2:6">
      <c r="B471" s="168" t="s">
        <v>60</v>
      </c>
      <c r="C471" s="168"/>
      <c r="D471" s="168"/>
      <c r="E471" s="168"/>
      <c r="F471" s="168"/>
    </row>
    <row r="472" spans="2:6">
      <c r="B472" s="117"/>
      <c r="C472" s="86"/>
      <c r="D472" s="86"/>
    </row>
    <row r="473" spans="2:6">
      <c r="B473" s="114" t="s">
        <v>8</v>
      </c>
      <c r="C473" s="171"/>
      <c r="D473" s="171"/>
      <c r="E473" s="177" t="s">
        <v>61</v>
      </c>
      <c r="F473" s="177" t="s">
        <v>62</v>
      </c>
    </row>
    <row r="474" spans="2:6">
      <c r="B474" s="114"/>
      <c r="C474" s="53" t="s">
        <v>1</v>
      </c>
      <c r="D474" s="53" t="s">
        <v>2</v>
      </c>
      <c r="E474" s="177"/>
      <c r="F474" s="177"/>
    </row>
    <row r="475" spans="2:6">
      <c r="B475" s="112" t="s">
        <v>4</v>
      </c>
      <c r="C475" s="9">
        <v>0</v>
      </c>
      <c r="D475" s="9">
        <v>10</v>
      </c>
      <c r="E475" s="9" t="s">
        <v>41</v>
      </c>
      <c r="F475" s="9" t="s">
        <v>41</v>
      </c>
    </row>
    <row r="476" spans="2:6">
      <c r="B476" s="122" t="s">
        <v>293</v>
      </c>
    </row>
    <row r="479" spans="2:6">
      <c r="B479" s="167" t="s">
        <v>236</v>
      </c>
      <c r="C479" s="167"/>
      <c r="D479" s="167"/>
      <c r="E479" s="167"/>
      <c r="F479" s="167"/>
    </row>
    <row r="480" spans="2:6">
      <c r="B480" s="167" t="s">
        <v>45</v>
      </c>
      <c r="C480" s="167"/>
      <c r="D480" s="167"/>
      <c r="E480" s="167"/>
      <c r="F480" s="167"/>
    </row>
    <row r="481" spans="2:6" ht="45.75" customHeight="1">
      <c r="B481" s="162" t="s">
        <v>286</v>
      </c>
      <c r="C481" s="162"/>
      <c r="D481" s="162"/>
      <c r="E481" s="162"/>
      <c r="F481" s="162"/>
    </row>
    <row r="482" spans="2:6">
      <c r="B482" s="168" t="s">
        <v>7</v>
      </c>
      <c r="C482" s="168"/>
      <c r="D482" s="168"/>
      <c r="E482" s="168"/>
      <c r="F482" s="168"/>
    </row>
    <row r="483" spans="2:6">
      <c r="B483" s="168" t="s">
        <v>65</v>
      </c>
      <c r="C483" s="168"/>
      <c r="D483" s="168"/>
      <c r="E483" s="168"/>
      <c r="F483" s="168"/>
    </row>
    <row r="484" spans="2:6">
      <c r="B484" s="117"/>
      <c r="C484" s="86"/>
      <c r="D484" s="86"/>
    </row>
    <row r="485" spans="2:6">
      <c r="B485" s="176" t="s">
        <v>8</v>
      </c>
      <c r="C485" s="171"/>
      <c r="D485" s="171"/>
      <c r="E485" s="56"/>
      <c r="F485" s="30"/>
    </row>
    <row r="486" spans="2:6" ht="30">
      <c r="B486" s="176"/>
      <c r="C486" s="53" t="s">
        <v>1</v>
      </c>
      <c r="D486" s="53" t="s">
        <v>2</v>
      </c>
      <c r="E486" s="56" t="s">
        <v>66</v>
      </c>
      <c r="F486" s="56" t="s">
        <v>67</v>
      </c>
    </row>
    <row r="487" spans="2:6">
      <c r="B487" s="112" t="s">
        <v>4</v>
      </c>
      <c r="C487" s="9">
        <v>8</v>
      </c>
      <c r="D487" s="9">
        <v>2</v>
      </c>
      <c r="E487" s="57">
        <v>11954.12</v>
      </c>
      <c r="F487" s="57">
        <v>1909.76</v>
      </c>
    </row>
    <row r="488" spans="2:6">
      <c r="B488" s="122" t="s">
        <v>293</v>
      </c>
    </row>
    <row r="491" spans="2:6">
      <c r="B491" s="167" t="s">
        <v>236</v>
      </c>
      <c r="C491" s="167"/>
      <c r="D491" s="167"/>
      <c r="E491" s="167"/>
      <c r="F491" s="167"/>
    </row>
    <row r="492" spans="2:6">
      <c r="B492" s="167" t="s">
        <v>45</v>
      </c>
      <c r="C492" s="167"/>
      <c r="D492" s="167"/>
      <c r="E492" s="167"/>
      <c r="F492" s="167"/>
    </row>
    <row r="493" spans="2:6" ht="45.75" customHeight="1">
      <c r="B493" s="162" t="s">
        <v>287</v>
      </c>
      <c r="C493" s="162"/>
      <c r="D493" s="162"/>
      <c r="E493" s="162"/>
      <c r="F493" s="162"/>
    </row>
    <row r="494" spans="2:6">
      <c r="B494" s="168" t="s">
        <v>7</v>
      </c>
      <c r="C494" s="168"/>
      <c r="D494" s="168"/>
      <c r="E494" s="168"/>
      <c r="F494" s="168"/>
    </row>
    <row r="495" spans="2:6">
      <c r="B495" s="168" t="s">
        <v>65</v>
      </c>
      <c r="C495" s="168"/>
      <c r="D495" s="168"/>
      <c r="E495" s="168"/>
      <c r="F495" s="168"/>
    </row>
    <row r="496" spans="2:6">
      <c r="B496" s="117"/>
      <c r="C496" s="86"/>
      <c r="D496" s="86"/>
    </row>
    <row r="497" spans="2:6">
      <c r="B497" s="176" t="s">
        <v>8</v>
      </c>
      <c r="C497" s="171"/>
      <c r="D497" s="171"/>
      <c r="E497" s="56"/>
      <c r="F497" s="30"/>
    </row>
    <row r="498" spans="2:6" ht="30">
      <c r="B498" s="176"/>
      <c r="C498" s="53" t="s">
        <v>1</v>
      </c>
      <c r="D498" s="53" t="s">
        <v>2</v>
      </c>
      <c r="E498" s="56" t="s">
        <v>66</v>
      </c>
      <c r="F498" s="56" t="s">
        <v>67</v>
      </c>
    </row>
    <row r="499" spans="2:6">
      <c r="B499" s="112" t="s">
        <v>4</v>
      </c>
      <c r="C499" s="9">
        <v>6</v>
      </c>
      <c r="D499" s="9">
        <v>4</v>
      </c>
      <c r="E499" s="57">
        <v>2451.84</v>
      </c>
      <c r="F499" s="57">
        <v>147.9</v>
      </c>
    </row>
    <row r="500" spans="2:6">
      <c r="B500" s="122" t="s">
        <v>293</v>
      </c>
    </row>
    <row r="503" spans="2:6">
      <c r="B503" s="167" t="s">
        <v>236</v>
      </c>
      <c r="C503" s="167"/>
      <c r="D503" s="167"/>
      <c r="E503" s="167"/>
      <c r="F503" s="167"/>
    </row>
    <row r="504" spans="2:6">
      <c r="B504" s="167" t="s">
        <v>45</v>
      </c>
      <c r="C504" s="167"/>
      <c r="D504" s="167"/>
      <c r="E504" s="167"/>
      <c r="F504" s="167"/>
    </row>
    <row r="505" spans="2:6" ht="45.75" customHeight="1">
      <c r="B505" s="162" t="s">
        <v>288</v>
      </c>
      <c r="C505" s="162"/>
      <c r="D505" s="162"/>
      <c r="E505" s="162"/>
      <c r="F505" s="162"/>
    </row>
    <row r="506" spans="2:6">
      <c r="B506" s="168" t="s">
        <v>7</v>
      </c>
      <c r="C506" s="168"/>
      <c r="D506" s="168"/>
      <c r="E506" s="168"/>
      <c r="F506" s="168"/>
    </row>
    <row r="507" spans="2:6">
      <c r="B507" s="168" t="s">
        <v>65</v>
      </c>
      <c r="C507" s="168"/>
      <c r="D507" s="168"/>
      <c r="E507" s="168"/>
      <c r="F507" s="168"/>
    </row>
    <row r="508" spans="2:6">
      <c r="B508" s="117"/>
      <c r="C508" s="86"/>
      <c r="D508" s="86"/>
    </row>
    <row r="509" spans="2:6">
      <c r="B509" s="176" t="s">
        <v>8</v>
      </c>
      <c r="C509" s="171"/>
      <c r="D509" s="171"/>
      <c r="E509" s="56"/>
      <c r="F509" s="30"/>
    </row>
    <row r="510" spans="2:6" ht="30">
      <c r="B510" s="176"/>
      <c r="C510" s="53" t="s">
        <v>1</v>
      </c>
      <c r="D510" s="53" t="s">
        <v>2</v>
      </c>
      <c r="E510" s="56" t="s">
        <v>66</v>
      </c>
      <c r="F510" s="56" t="s">
        <v>67</v>
      </c>
    </row>
    <row r="511" spans="2:6">
      <c r="B511" s="112" t="s">
        <v>4</v>
      </c>
      <c r="C511" s="9">
        <v>6</v>
      </c>
      <c r="D511" s="9">
        <v>4</v>
      </c>
      <c r="E511" s="57">
        <v>21698</v>
      </c>
      <c r="F511" s="57">
        <v>183.6</v>
      </c>
    </row>
    <row r="512" spans="2:6">
      <c r="B512" s="122" t="s">
        <v>293</v>
      </c>
    </row>
    <row r="515" spans="1:12" s="64" customFormat="1">
      <c r="A515" s="75"/>
      <c r="B515" s="161" t="s">
        <v>236</v>
      </c>
      <c r="C515" s="161"/>
      <c r="D515" s="161"/>
      <c r="E515" s="161"/>
      <c r="F515" s="161"/>
      <c r="G515" s="75"/>
      <c r="H515" s="75"/>
      <c r="I515" s="75"/>
      <c r="J515" s="75"/>
      <c r="K515" s="75"/>
      <c r="L515" s="75"/>
    </row>
    <row r="516" spans="1:12" s="64" customFormat="1">
      <c r="A516" s="75"/>
      <c r="B516" s="161" t="s">
        <v>45</v>
      </c>
      <c r="C516" s="161"/>
      <c r="D516" s="161"/>
      <c r="E516" s="161"/>
      <c r="F516" s="161"/>
      <c r="G516" s="75"/>
      <c r="H516" s="75"/>
      <c r="I516" s="75"/>
      <c r="J516" s="75"/>
      <c r="K516" s="75"/>
      <c r="L516" s="75"/>
    </row>
    <row r="517" spans="1:12" s="64" customFormat="1">
      <c r="A517" s="75"/>
      <c r="B517" s="162" t="s">
        <v>289</v>
      </c>
      <c r="C517" s="162"/>
      <c r="D517" s="162"/>
      <c r="E517" s="162"/>
      <c r="F517" s="162"/>
      <c r="G517" s="75"/>
      <c r="H517" s="75"/>
      <c r="I517" s="75"/>
      <c r="J517" s="75"/>
      <c r="K517" s="75"/>
      <c r="L517" s="75"/>
    </row>
    <row r="518" spans="1:12" s="64" customFormat="1">
      <c r="A518" s="75"/>
      <c r="B518" s="163" t="s">
        <v>7</v>
      </c>
      <c r="C518" s="163"/>
      <c r="D518" s="163"/>
      <c r="E518" s="163"/>
      <c r="F518" s="163"/>
      <c r="G518" s="75"/>
      <c r="H518" s="75"/>
      <c r="I518" s="75"/>
      <c r="J518" s="75"/>
      <c r="K518" s="75"/>
      <c r="L518" s="75"/>
    </row>
    <row r="519" spans="1:12" s="64" customFormat="1">
      <c r="A519" s="75"/>
      <c r="B519" s="163" t="s">
        <v>65</v>
      </c>
      <c r="C519" s="163"/>
      <c r="D519" s="163"/>
      <c r="E519" s="163"/>
      <c r="F519" s="163"/>
      <c r="G519" s="75"/>
      <c r="H519" s="75"/>
      <c r="I519" s="75"/>
      <c r="J519" s="75"/>
      <c r="K519" s="75"/>
      <c r="L519" s="75"/>
    </row>
    <row r="520" spans="1:12">
      <c r="B520" s="117"/>
      <c r="C520" s="86"/>
      <c r="D520" s="86"/>
    </row>
    <row r="521" spans="1:12">
      <c r="B521" s="176" t="s">
        <v>8</v>
      </c>
      <c r="C521" s="171"/>
      <c r="D521" s="171"/>
      <c r="E521" s="56"/>
      <c r="F521" s="30"/>
    </row>
    <row r="522" spans="1:12" ht="30">
      <c r="B522" s="176"/>
      <c r="C522" s="53" t="s">
        <v>1</v>
      </c>
      <c r="D522" s="53" t="s">
        <v>2</v>
      </c>
      <c r="E522" s="56" t="s">
        <v>66</v>
      </c>
      <c r="F522" s="56" t="s">
        <v>67</v>
      </c>
    </row>
    <row r="523" spans="1:12">
      <c r="B523" s="112" t="s">
        <v>4</v>
      </c>
      <c r="C523" s="9">
        <v>4</v>
      </c>
      <c r="D523" s="9">
        <v>6</v>
      </c>
      <c r="E523" s="57">
        <v>21.67</v>
      </c>
      <c r="F523" s="57">
        <v>24.63</v>
      </c>
    </row>
    <row r="524" spans="1:12">
      <c r="B524" s="122" t="s">
        <v>293</v>
      </c>
    </row>
    <row r="527" spans="1:12" s="64" customFormat="1">
      <c r="A527" s="75"/>
      <c r="B527" s="161" t="s">
        <v>236</v>
      </c>
      <c r="C527" s="161"/>
      <c r="D527" s="161"/>
      <c r="E527" s="161"/>
      <c r="F527" s="161"/>
      <c r="G527" s="75"/>
      <c r="H527" s="75"/>
      <c r="I527" s="75"/>
      <c r="J527" s="75"/>
      <c r="K527" s="75"/>
      <c r="L527" s="75"/>
    </row>
    <row r="528" spans="1:12" s="64" customFormat="1">
      <c r="A528" s="75"/>
      <c r="B528" s="161" t="s">
        <v>45</v>
      </c>
      <c r="C528" s="161"/>
      <c r="D528" s="161"/>
      <c r="E528" s="161"/>
      <c r="F528" s="161"/>
      <c r="G528" s="75"/>
      <c r="H528" s="75"/>
      <c r="I528" s="75"/>
      <c r="J528" s="75"/>
      <c r="K528" s="75"/>
      <c r="L528" s="75"/>
    </row>
    <row r="529" spans="1:12" s="64" customFormat="1">
      <c r="A529" s="75"/>
      <c r="B529" s="162" t="s">
        <v>290</v>
      </c>
      <c r="C529" s="162"/>
      <c r="D529" s="162"/>
      <c r="E529" s="162"/>
      <c r="F529" s="162"/>
      <c r="G529" s="75"/>
      <c r="H529" s="75"/>
      <c r="I529" s="75"/>
      <c r="J529" s="75"/>
      <c r="K529" s="75"/>
      <c r="L529" s="75"/>
    </row>
    <row r="530" spans="1:12" s="64" customFormat="1">
      <c r="A530" s="75"/>
      <c r="B530" s="163" t="s">
        <v>7</v>
      </c>
      <c r="C530" s="163"/>
      <c r="D530" s="163"/>
      <c r="E530" s="163"/>
      <c r="F530" s="163"/>
      <c r="G530" s="75"/>
      <c r="H530" s="75"/>
      <c r="I530" s="75"/>
      <c r="J530" s="75"/>
      <c r="K530" s="75"/>
      <c r="L530" s="75"/>
    </row>
    <row r="531" spans="1:12" s="64" customFormat="1">
      <c r="A531" s="75"/>
      <c r="B531" s="163" t="s">
        <v>65</v>
      </c>
      <c r="C531" s="163"/>
      <c r="D531" s="163"/>
      <c r="E531" s="163"/>
      <c r="F531" s="163"/>
      <c r="G531" s="75"/>
      <c r="H531" s="75"/>
      <c r="I531" s="75"/>
      <c r="J531" s="75"/>
      <c r="K531" s="75"/>
      <c r="L531" s="75"/>
    </row>
    <row r="532" spans="1:12">
      <c r="B532" s="117"/>
      <c r="C532" s="86"/>
      <c r="D532" s="86"/>
    </row>
    <row r="533" spans="1:12">
      <c r="B533" s="176" t="s">
        <v>8</v>
      </c>
      <c r="C533" s="171"/>
      <c r="D533" s="171"/>
      <c r="E533" s="56"/>
      <c r="F533" s="30"/>
    </row>
    <row r="534" spans="1:12" ht="30">
      <c r="B534" s="176"/>
      <c r="C534" s="53" t="s">
        <v>1</v>
      </c>
      <c r="D534" s="53" t="s">
        <v>2</v>
      </c>
      <c r="E534" s="56" t="s">
        <v>66</v>
      </c>
      <c r="F534" s="56" t="s">
        <v>67</v>
      </c>
    </row>
    <row r="535" spans="1:12">
      <c r="B535" s="112" t="s">
        <v>4</v>
      </c>
      <c r="C535" s="9">
        <v>4</v>
      </c>
      <c r="D535" s="9">
        <v>6</v>
      </c>
      <c r="E535" s="57">
        <v>32.92</v>
      </c>
      <c r="F535" s="57">
        <v>13.28</v>
      </c>
    </row>
    <row r="536" spans="1:12">
      <c r="B536" s="122" t="s">
        <v>293</v>
      </c>
    </row>
    <row r="539" spans="1:12" s="64" customFormat="1">
      <c r="A539" s="75"/>
      <c r="B539" s="161" t="s">
        <v>236</v>
      </c>
      <c r="C539" s="161"/>
      <c r="D539" s="161"/>
      <c r="E539" s="161"/>
      <c r="F539" s="161"/>
      <c r="G539" s="75"/>
      <c r="H539" s="75"/>
      <c r="I539" s="75"/>
      <c r="J539" s="75"/>
      <c r="K539" s="75"/>
      <c r="L539" s="75"/>
    </row>
    <row r="540" spans="1:12" s="64" customFormat="1">
      <c r="A540" s="75"/>
      <c r="B540" s="161" t="s">
        <v>45</v>
      </c>
      <c r="C540" s="161"/>
      <c r="D540" s="161"/>
      <c r="E540" s="161"/>
      <c r="F540" s="161"/>
      <c r="G540" s="75"/>
      <c r="H540" s="75"/>
      <c r="I540" s="75"/>
      <c r="J540" s="75"/>
      <c r="K540" s="75"/>
      <c r="L540" s="75"/>
    </row>
    <row r="541" spans="1:12" s="64" customFormat="1" ht="36.75" customHeight="1">
      <c r="A541" s="75"/>
      <c r="B541" s="162" t="s">
        <v>291</v>
      </c>
      <c r="C541" s="162"/>
      <c r="D541" s="162"/>
      <c r="E541" s="162"/>
      <c r="F541" s="162"/>
      <c r="G541" s="75"/>
      <c r="H541" s="75"/>
      <c r="I541" s="75"/>
      <c r="J541" s="75"/>
      <c r="K541" s="75"/>
      <c r="L541" s="75"/>
    </row>
    <row r="542" spans="1:12" s="64" customFormat="1">
      <c r="A542" s="75"/>
      <c r="B542" s="163" t="s">
        <v>7</v>
      </c>
      <c r="C542" s="163"/>
      <c r="D542" s="163"/>
      <c r="E542" s="163"/>
      <c r="F542" s="163"/>
      <c r="G542" s="75"/>
      <c r="H542" s="75"/>
      <c r="I542" s="75"/>
      <c r="J542" s="75"/>
      <c r="K542" s="75"/>
      <c r="L542" s="75"/>
    </row>
    <row r="543" spans="1:12" s="64" customFormat="1">
      <c r="A543" s="75"/>
      <c r="B543" s="163" t="s">
        <v>65</v>
      </c>
      <c r="C543" s="163"/>
      <c r="D543" s="163"/>
      <c r="E543" s="163"/>
      <c r="F543" s="163"/>
      <c r="G543" s="75"/>
      <c r="H543" s="75"/>
      <c r="I543" s="75"/>
      <c r="J543" s="75"/>
      <c r="K543" s="75"/>
      <c r="L543" s="75"/>
    </row>
    <row r="544" spans="1:12">
      <c r="B544" s="117"/>
      <c r="C544" s="86"/>
      <c r="D544" s="86"/>
    </row>
    <row r="545" spans="2:6" ht="30">
      <c r="B545" s="111" t="s">
        <v>8</v>
      </c>
      <c r="C545" s="53" t="s">
        <v>1</v>
      </c>
      <c r="D545" s="53" t="s">
        <v>2</v>
      </c>
      <c r="E545" s="56" t="s">
        <v>66</v>
      </c>
      <c r="F545" s="56" t="s">
        <v>67</v>
      </c>
    </row>
    <row r="546" spans="2:6">
      <c r="B546" s="112" t="s">
        <v>4</v>
      </c>
      <c r="C546" s="9">
        <v>3</v>
      </c>
      <c r="D546" s="9">
        <v>7</v>
      </c>
      <c r="E546" s="57">
        <v>0.03</v>
      </c>
      <c r="F546" s="57">
        <v>0.03</v>
      </c>
    </row>
    <row r="547" spans="2:6">
      <c r="B547" s="122" t="s">
        <v>292</v>
      </c>
    </row>
  </sheetData>
  <mergeCells count="253">
    <mergeCell ref="B483:F483"/>
    <mergeCell ref="B485:B486"/>
    <mergeCell ref="B491:F491"/>
    <mergeCell ref="B492:F492"/>
    <mergeCell ref="B493:F493"/>
    <mergeCell ref="B494:F494"/>
    <mergeCell ref="B495:F495"/>
    <mergeCell ref="B417:F417"/>
    <mergeCell ref="B418:F418"/>
    <mergeCell ref="B419:F419"/>
    <mergeCell ref="B420:F420"/>
    <mergeCell ref="B421:F421"/>
    <mergeCell ref="C436:D436"/>
    <mergeCell ref="C423:D423"/>
    <mergeCell ref="E423:E424"/>
    <mergeCell ref="C461:D461"/>
    <mergeCell ref="C449:D449"/>
    <mergeCell ref="B459:F459"/>
    <mergeCell ref="E461:E462"/>
    <mergeCell ref="F461:F462"/>
    <mergeCell ref="B395:F395"/>
    <mergeCell ref="B396:F396"/>
    <mergeCell ref="B397:F397"/>
    <mergeCell ref="B398:F398"/>
    <mergeCell ref="B406:F406"/>
    <mergeCell ref="B405:F405"/>
    <mergeCell ref="B408:F408"/>
    <mergeCell ref="B409:F409"/>
    <mergeCell ref="C411:D411"/>
    <mergeCell ref="B407:F407"/>
    <mergeCell ref="E411:E412"/>
    <mergeCell ref="F411:F412"/>
    <mergeCell ref="I388:J388"/>
    <mergeCell ref="L388:M388"/>
    <mergeCell ref="B382:N382"/>
    <mergeCell ref="B383:N383"/>
    <mergeCell ref="B384:N384"/>
    <mergeCell ref="B385:N385"/>
    <mergeCell ref="B386:N386"/>
    <mergeCell ref="B394:F394"/>
    <mergeCell ref="B388:B389"/>
    <mergeCell ref="C388:D388"/>
    <mergeCell ref="F388:G388"/>
    <mergeCell ref="B359:F359"/>
    <mergeCell ref="B360:F360"/>
    <mergeCell ref="B361:F361"/>
    <mergeCell ref="B362:F362"/>
    <mergeCell ref="B370:F370"/>
    <mergeCell ref="B371:F371"/>
    <mergeCell ref="B372:F372"/>
    <mergeCell ref="B373:F373"/>
    <mergeCell ref="B374:F374"/>
    <mergeCell ref="B336:F336"/>
    <mergeCell ref="B337:F337"/>
    <mergeCell ref="B338:F338"/>
    <mergeCell ref="B346:F346"/>
    <mergeCell ref="B347:F347"/>
    <mergeCell ref="B348:F348"/>
    <mergeCell ref="B349:F349"/>
    <mergeCell ref="B350:F350"/>
    <mergeCell ref="B358:F358"/>
    <mergeCell ref="B315:F315"/>
    <mergeCell ref="B316:F316"/>
    <mergeCell ref="B323:F323"/>
    <mergeCell ref="B324:F324"/>
    <mergeCell ref="B325:F325"/>
    <mergeCell ref="B326:F326"/>
    <mergeCell ref="B327:F327"/>
    <mergeCell ref="B334:F334"/>
    <mergeCell ref="B335:F335"/>
    <mergeCell ref="B302:F302"/>
    <mergeCell ref="B303:F303"/>
    <mergeCell ref="B304:F304"/>
    <mergeCell ref="B290:F290"/>
    <mergeCell ref="B291:F291"/>
    <mergeCell ref="B292:F292"/>
    <mergeCell ref="B312:F312"/>
    <mergeCell ref="B313:F313"/>
    <mergeCell ref="B314:F314"/>
    <mergeCell ref="B276:F276"/>
    <mergeCell ref="B277:F277"/>
    <mergeCell ref="B278:F278"/>
    <mergeCell ref="B279:F279"/>
    <mergeCell ref="B280:F280"/>
    <mergeCell ref="B288:F288"/>
    <mergeCell ref="B289:F289"/>
    <mergeCell ref="B300:F300"/>
    <mergeCell ref="B301:F301"/>
    <mergeCell ref="B234:F234"/>
    <mergeCell ref="B235:F235"/>
    <mergeCell ref="B257:F257"/>
    <mergeCell ref="B258:F258"/>
    <mergeCell ref="B265:F265"/>
    <mergeCell ref="B266:F266"/>
    <mergeCell ref="B267:F267"/>
    <mergeCell ref="B268:F268"/>
    <mergeCell ref="B269:F269"/>
    <mergeCell ref="B212:F212"/>
    <mergeCell ref="B213:F213"/>
    <mergeCell ref="B220:F220"/>
    <mergeCell ref="B221:F221"/>
    <mergeCell ref="B222:F222"/>
    <mergeCell ref="B223:F223"/>
    <mergeCell ref="B224:F224"/>
    <mergeCell ref="B232:F232"/>
    <mergeCell ref="B233:F233"/>
    <mergeCell ref="B123:E123"/>
    <mergeCell ref="B124:E124"/>
    <mergeCell ref="B125:E125"/>
    <mergeCell ref="B114:E114"/>
    <mergeCell ref="B115:E115"/>
    <mergeCell ref="B105:B106"/>
    <mergeCell ref="B176:E176"/>
    <mergeCell ref="B177:E177"/>
    <mergeCell ref="B178:E178"/>
    <mergeCell ref="B164:E164"/>
    <mergeCell ref="B165:E165"/>
    <mergeCell ref="B166:E166"/>
    <mergeCell ref="B167:E167"/>
    <mergeCell ref="B175:E175"/>
    <mergeCell ref="B63:E63"/>
    <mergeCell ref="B70:E70"/>
    <mergeCell ref="B71:E71"/>
    <mergeCell ref="B72:E72"/>
    <mergeCell ref="B52:E52"/>
    <mergeCell ref="B53:E53"/>
    <mergeCell ref="B54:E54"/>
    <mergeCell ref="B61:E61"/>
    <mergeCell ref="B62:E62"/>
    <mergeCell ref="B434:F434"/>
    <mergeCell ref="B443:F443"/>
    <mergeCell ref="B3:E3"/>
    <mergeCell ref="B4:E4"/>
    <mergeCell ref="B5:E5"/>
    <mergeCell ref="B33:E33"/>
    <mergeCell ref="B34:E34"/>
    <mergeCell ref="B111:E111"/>
    <mergeCell ref="B112:E112"/>
    <mergeCell ref="B113:E113"/>
    <mergeCell ref="B13:E13"/>
    <mergeCell ref="B14:E14"/>
    <mergeCell ref="B15:E15"/>
    <mergeCell ref="B24:E24"/>
    <mergeCell ref="B25:E25"/>
    <mergeCell ref="B26:E26"/>
    <mergeCell ref="B35:E35"/>
    <mergeCell ref="B43:E43"/>
    <mergeCell ref="B44:E44"/>
    <mergeCell ref="B45:E45"/>
    <mergeCell ref="B153:E153"/>
    <mergeCell ref="B154:E154"/>
    <mergeCell ref="B155:E155"/>
    <mergeCell ref="B156:E156"/>
    <mergeCell ref="B467:F467"/>
    <mergeCell ref="B468:F468"/>
    <mergeCell ref="B469:F469"/>
    <mergeCell ref="B470:F470"/>
    <mergeCell ref="B471:F471"/>
    <mergeCell ref="B479:F479"/>
    <mergeCell ref="B480:F480"/>
    <mergeCell ref="F423:F424"/>
    <mergeCell ref="E436:E437"/>
    <mergeCell ref="F436:F437"/>
    <mergeCell ref="E449:E450"/>
    <mergeCell ref="F449:F450"/>
    <mergeCell ref="B457:F457"/>
    <mergeCell ref="B456:F456"/>
    <mergeCell ref="B455:F455"/>
    <mergeCell ref="B458:F458"/>
    <mergeCell ref="B444:F444"/>
    <mergeCell ref="B445:F445"/>
    <mergeCell ref="B446:F446"/>
    <mergeCell ref="B447:F447"/>
    <mergeCell ref="B430:F430"/>
    <mergeCell ref="B431:F431"/>
    <mergeCell ref="B432:F432"/>
    <mergeCell ref="B433:F433"/>
    <mergeCell ref="B515:F515"/>
    <mergeCell ref="B516:F516"/>
    <mergeCell ref="B517:F517"/>
    <mergeCell ref="B518:F518"/>
    <mergeCell ref="B519:F519"/>
    <mergeCell ref="B527:F527"/>
    <mergeCell ref="B528:F528"/>
    <mergeCell ref="B529:F529"/>
    <mergeCell ref="E473:E474"/>
    <mergeCell ref="F473:F474"/>
    <mergeCell ref="C473:D473"/>
    <mergeCell ref="C521:D521"/>
    <mergeCell ref="C497:D497"/>
    <mergeCell ref="C509:D509"/>
    <mergeCell ref="B497:B498"/>
    <mergeCell ref="B503:F503"/>
    <mergeCell ref="B504:F504"/>
    <mergeCell ref="B505:F505"/>
    <mergeCell ref="B506:F506"/>
    <mergeCell ref="B507:F507"/>
    <mergeCell ref="B509:B510"/>
    <mergeCell ref="C485:D485"/>
    <mergeCell ref="B481:F481"/>
    <mergeCell ref="B482:F482"/>
    <mergeCell ref="B530:F530"/>
    <mergeCell ref="B531:F531"/>
    <mergeCell ref="B533:B534"/>
    <mergeCell ref="B539:F539"/>
    <mergeCell ref="B540:F540"/>
    <mergeCell ref="B541:F541"/>
    <mergeCell ref="B542:F542"/>
    <mergeCell ref="B543:F543"/>
    <mergeCell ref="B521:B522"/>
    <mergeCell ref="C533:D533"/>
    <mergeCell ref="B144:F144"/>
    <mergeCell ref="B145:F145"/>
    <mergeCell ref="B146:F146"/>
    <mergeCell ref="B186:F186"/>
    <mergeCell ref="B187:F187"/>
    <mergeCell ref="B188:F188"/>
    <mergeCell ref="B189:F189"/>
    <mergeCell ref="B80:F80"/>
    <mergeCell ref="B81:F81"/>
    <mergeCell ref="B82:F82"/>
    <mergeCell ref="B83:F83"/>
    <mergeCell ref="B102:F102"/>
    <mergeCell ref="B103:F103"/>
    <mergeCell ref="B157:E157"/>
    <mergeCell ref="B90:E90"/>
    <mergeCell ref="B133:E133"/>
    <mergeCell ref="C105:D105"/>
    <mergeCell ref="E105:F105"/>
    <mergeCell ref="B132:E132"/>
    <mergeCell ref="B134:E134"/>
    <mergeCell ref="B135:E135"/>
    <mergeCell ref="B91:E91"/>
    <mergeCell ref="B92:E92"/>
    <mergeCell ref="B122:E122"/>
    <mergeCell ref="B190:F190"/>
    <mergeCell ref="B198:F198"/>
    <mergeCell ref="B199:F199"/>
    <mergeCell ref="B200:F200"/>
    <mergeCell ref="B201:F201"/>
    <mergeCell ref="B202:F202"/>
    <mergeCell ref="B209:F209"/>
    <mergeCell ref="B210:F210"/>
    <mergeCell ref="B211:F211"/>
    <mergeCell ref="B236:F236"/>
    <mergeCell ref="B243:F243"/>
    <mergeCell ref="B244:F244"/>
    <mergeCell ref="B245:F245"/>
    <mergeCell ref="B246:F246"/>
    <mergeCell ref="B247:F247"/>
    <mergeCell ref="B254:F254"/>
    <mergeCell ref="B255:F255"/>
    <mergeCell ref="B256:F256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showGridLines="0" topLeftCell="A34" zoomScale="75" zoomScaleNormal="75" workbookViewId="0">
      <selection activeCell="B37" sqref="B37:F37"/>
    </sheetView>
  </sheetViews>
  <sheetFormatPr baseColWidth="10" defaultRowHeight="15"/>
  <cols>
    <col min="1" max="1" width="11.42578125" style="125"/>
    <col min="2" max="2" width="19.5703125" style="125" customWidth="1"/>
    <col min="3" max="3" width="27.85546875" style="125" customWidth="1"/>
    <col min="4" max="4" width="16.7109375" style="125" customWidth="1"/>
    <col min="5" max="5" width="16.28515625" style="125" customWidth="1"/>
    <col min="6" max="6" width="26.28515625" style="125" customWidth="1"/>
    <col min="7" max="7" width="28.140625" style="125" customWidth="1"/>
    <col min="8" max="8" width="14.140625" style="125" customWidth="1"/>
    <col min="9" max="9" width="18.42578125" style="125" customWidth="1"/>
    <col min="10" max="10" width="14.85546875" style="125" customWidth="1"/>
    <col min="11" max="11" width="15.140625" style="125" customWidth="1"/>
    <col min="12" max="12" width="16.7109375" customWidth="1"/>
    <col min="13" max="13" width="14.7109375" customWidth="1"/>
    <col min="14" max="14" width="14.28515625" customWidth="1"/>
    <col min="15" max="15" width="14.85546875" customWidth="1"/>
  </cols>
  <sheetData>
    <row r="1" spans="1:11" ht="102" customHeight="1">
      <c r="G1" s="140"/>
      <c r="H1" s="141"/>
      <c r="I1" s="141"/>
      <c r="J1" s="141"/>
      <c r="K1" s="141"/>
    </row>
    <row r="3" spans="1:11" ht="24" customHeight="1">
      <c r="B3" s="184" t="s">
        <v>236</v>
      </c>
      <c r="C3" s="184"/>
      <c r="D3" s="184"/>
      <c r="E3" s="184"/>
      <c r="F3" s="184"/>
      <c r="G3" s="140"/>
      <c r="H3" s="141"/>
      <c r="I3" s="141"/>
      <c r="J3" s="141"/>
      <c r="K3" s="141"/>
    </row>
    <row r="4" spans="1:11" ht="15.75" customHeight="1">
      <c r="B4" s="184" t="s">
        <v>294</v>
      </c>
      <c r="C4" s="184"/>
      <c r="D4" s="184"/>
      <c r="E4" s="184"/>
      <c r="F4" s="184"/>
      <c r="G4" s="140"/>
      <c r="H4" s="141"/>
      <c r="I4" s="141"/>
      <c r="J4" s="141"/>
      <c r="K4" s="141"/>
    </row>
    <row r="5" spans="1:11" s="5" customFormat="1" ht="15" customHeight="1">
      <c r="A5" s="126"/>
      <c r="B5" s="185" t="s">
        <v>68</v>
      </c>
      <c r="C5" s="185"/>
      <c r="D5" s="185"/>
      <c r="E5" s="185"/>
      <c r="F5" s="185"/>
      <c r="G5" s="142"/>
      <c r="H5" s="143"/>
      <c r="I5" s="143"/>
      <c r="J5" s="143"/>
      <c r="K5" s="143"/>
    </row>
    <row r="6" spans="1:11">
      <c r="B6" s="186" t="s">
        <v>0</v>
      </c>
      <c r="C6" s="186"/>
      <c r="D6" s="186"/>
      <c r="E6" s="186"/>
      <c r="F6" s="186"/>
      <c r="G6" s="140"/>
      <c r="H6" s="141"/>
      <c r="I6" s="141"/>
      <c r="J6" s="141"/>
      <c r="K6" s="141"/>
    </row>
    <row r="7" spans="1:11" ht="28.5" customHeight="1">
      <c r="B7" s="127"/>
      <c r="C7" s="127"/>
      <c r="D7" s="127"/>
      <c r="E7" s="127"/>
      <c r="G7" s="140"/>
      <c r="H7" s="141"/>
      <c r="I7" s="141"/>
      <c r="J7" s="141"/>
      <c r="K7" s="141"/>
    </row>
    <row r="8" spans="1:11" ht="20.100000000000001" customHeight="1">
      <c r="B8" s="134" t="s">
        <v>8</v>
      </c>
      <c r="C8" s="134"/>
      <c r="D8" s="128" t="s">
        <v>1</v>
      </c>
      <c r="E8" s="128" t="s">
        <v>2</v>
      </c>
      <c r="F8" s="128" t="s">
        <v>3</v>
      </c>
      <c r="G8" s="140"/>
      <c r="H8" s="141"/>
      <c r="I8" s="141"/>
      <c r="J8" s="141"/>
      <c r="K8" s="141"/>
    </row>
    <row r="9" spans="1:11" ht="20.100000000000001" customHeight="1">
      <c r="B9" s="129" t="s">
        <v>4</v>
      </c>
      <c r="C9" s="129"/>
      <c r="D9" s="130">
        <v>12</v>
      </c>
      <c r="E9" s="130">
        <v>38</v>
      </c>
      <c r="F9" s="130">
        <f>SUM(D9:E9)</f>
        <v>50</v>
      </c>
      <c r="G9" s="140"/>
      <c r="H9" s="141"/>
      <c r="I9" s="141"/>
      <c r="J9" s="141"/>
      <c r="K9" s="141"/>
    </row>
    <row r="10" spans="1:11" ht="20.100000000000001" customHeight="1">
      <c r="B10" s="131" t="s">
        <v>5</v>
      </c>
      <c r="C10" s="131"/>
      <c r="D10" s="132">
        <v>0.24</v>
      </c>
      <c r="E10" s="132">
        <v>0.76</v>
      </c>
      <c r="F10" s="133">
        <v>1</v>
      </c>
      <c r="G10" s="144">
        <v>1500</v>
      </c>
      <c r="H10" s="141"/>
      <c r="I10" s="141"/>
      <c r="J10" s="141"/>
      <c r="K10" s="141"/>
    </row>
    <row r="11" spans="1:11">
      <c r="B11" s="141" t="s">
        <v>230</v>
      </c>
      <c r="G11" s="140"/>
      <c r="H11" s="141"/>
      <c r="I11" s="141"/>
      <c r="J11" s="141"/>
      <c r="K11" s="141"/>
    </row>
    <row r="14" spans="1:11">
      <c r="B14" s="184" t="s">
        <v>236</v>
      </c>
      <c r="C14" s="184"/>
      <c r="D14" s="184"/>
      <c r="E14" s="184"/>
      <c r="F14" s="184"/>
      <c r="G14" s="184"/>
      <c r="H14" s="184"/>
    </row>
    <row r="15" spans="1:11" ht="15.75" customHeight="1">
      <c r="B15" s="184" t="s">
        <v>294</v>
      </c>
      <c r="C15" s="184"/>
      <c r="D15" s="184"/>
      <c r="E15" s="184"/>
      <c r="F15" s="184"/>
      <c r="G15" s="184"/>
      <c r="H15" s="184"/>
      <c r="I15" s="141"/>
      <c r="J15" s="141"/>
      <c r="K15" s="141"/>
    </row>
    <row r="16" spans="1:11" ht="15" customHeight="1">
      <c r="B16" s="184" t="s">
        <v>295</v>
      </c>
      <c r="C16" s="184"/>
      <c r="D16" s="184"/>
      <c r="E16" s="184"/>
      <c r="F16" s="184"/>
      <c r="G16" s="184"/>
      <c r="H16" s="184"/>
    </row>
    <row r="17" spans="2:8">
      <c r="B17" s="186" t="s">
        <v>7</v>
      </c>
      <c r="C17" s="186"/>
      <c r="D17" s="186"/>
      <c r="E17" s="186"/>
      <c r="F17" s="186"/>
      <c r="G17" s="186"/>
      <c r="H17" s="186"/>
    </row>
    <row r="18" spans="2:8">
      <c r="B18" s="127"/>
      <c r="C18" s="127"/>
      <c r="D18" s="127"/>
      <c r="E18" s="127"/>
    </row>
    <row r="19" spans="2:8">
      <c r="B19" s="145" t="s">
        <v>8</v>
      </c>
      <c r="C19" s="187" t="s">
        <v>329</v>
      </c>
      <c r="D19" s="187"/>
      <c r="E19" s="187"/>
      <c r="F19" s="128" t="s">
        <v>1</v>
      </c>
      <c r="G19" s="128" t="s">
        <v>2</v>
      </c>
      <c r="H19" s="128" t="s">
        <v>3</v>
      </c>
    </row>
    <row r="20" spans="2:8">
      <c r="B20" s="181" t="s">
        <v>4</v>
      </c>
      <c r="C20" s="182" t="s">
        <v>296</v>
      </c>
      <c r="D20" s="182"/>
      <c r="E20" s="182"/>
      <c r="F20" s="130">
        <v>10</v>
      </c>
      <c r="G20" s="130">
        <v>2</v>
      </c>
      <c r="H20" s="130">
        <f>F20+G20</f>
        <v>12</v>
      </c>
    </row>
    <row r="21" spans="2:8">
      <c r="B21" s="181"/>
      <c r="C21" s="183" t="s">
        <v>69</v>
      </c>
      <c r="D21" s="183"/>
      <c r="E21" s="183"/>
      <c r="F21" s="138">
        <v>3</v>
      </c>
      <c r="G21" s="138">
        <v>9</v>
      </c>
      <c r="H21" s="138">
        <f>F21+G21</f>
        <v>12</v>
      </c>
    </row>
    <row r="22" spans="2:8">
      <c r="B22" s="181"/>
      <c r="C22" s="182" t="s">
        <v>70</v>
      </c>
      <c r="D22" s="182"/>
      <c r="E22" s="182"/>
      <c r="F22" s="130">
        <v>7</v>
      </c>
      <c r="G22" s="130">
        <v>5</v>
      </c>
      <c r="H22" s="130">
        <f t="shared" ref="H22:H31" si="0">F22+G22</f>
        <v>12</v>
      </c>
    </row>
    <row r="23" spans="2:8">
      <c r="B23" s="181"/>
      <c r="C23" s="183" t="s">
        <v>71</v>
      </c>
      <c r="D23" s="183"/>
      <c r="E23" s="183"/>
      <c r="F23" s="138">
        <v>2</v>
      </c>
      <c r="G23" s="138">
        <v>10</v>
      </c>
      <c r="H23" s="138">
        <f t="shared" si="0"/>
        <v>12</v>
      </c>
    </row>
    <row r="24" spans="2:8">
      <c r="B24" s="181"/>
      <c r="C24" s="182" t="s">
        <v>72</v>
      </c>
      <c r="D24" s="182"/>
      <c r="E24" s="182"/>
      <c r="F24" s="130">
        <v>1</v>
      </c>
      <c r="G24" s="130">
        <v>11</v>
      </c>
      <c r="H24" s="130">
        <f t="shared" si="0"/>
        <v>12</v>
      </c>
    </row>
    <row r="25" spans="2:8">
      <c r="B25" s="181"/>
      <c r="C25" s="183" t="s">
        <v>73</v>
      </c>
      <c r="D25" s="183"/>
      <c r="E25" s="183"/>
      <c r="F25" s="138">
        <v>1</v>
      </c>
      <c r="G25" s="138">
        <v>11</v>
      </c>
      <c r="H25" s="138">
        <f t="shared" si="0"/>
        <v>12</v>
      </c>
    </row>
    <row r="26" spans="2:8">
      <c r="B26" s="181"/>
      <c r="C26" s="182" t="s">
        <v>297</v>
      </c>
      <c r="D26" s="182"/>
      <c r="E26" s="182"/>
      <c r="F26" s="130">
        <v>9</v>
      </c>
      <c r="G26" s="130">
        <v>3</v>
      </c>
      <c r="H26" s="130">
        <f t="shared" si="0"/>
        <v>12</v>
      </c>
    </row>
    <row r="27" spans="2:8">
      <c r="B27" s="181"/>
      <c r="C27" s="183" t="s">
        <v>298</v>
      </c>
      <c r="D27" s="183"/>
      <c r="E27" s="183"/>
      <c r="F27" s="138">
        <v>7</v>
      </c>
      <c r="G27" s="138">
        <v>5</v>
      </c>
      <c r="H27" s="138">
        <f t="shared" si="0"/>
        <v>12</v>
      </c>
    </row>
    <row r="28" spans="2:8">
      <c r="B28" s="181"/>
      <c r="C28" s="182" t="s">
        <v>74</v>
      </c>
      <c r="D28" s="182"/>
      <c r="E28" s="182"/>
      <c r="F28" s="130">
        <v>2</v>
      </c>
      <c r="G28" s="130">
        <v>10</v>
      </c>
      <c r="H28" s="130">
        <f t="shared" si="0"/>
        <v>12</v>
      </c>
    </row>
    <row r="29" spans="2:8">
      <c r="B29" s="181"/>
      <c r="C29" s="183" t="s">
        <v>75</v>
      </c>
      <c r="D29" s="183"/>
      <c r="E29" s="183"/>
      <c r="F29" s="138">
        <v>8</v>
      </c>
      <c r="G29" s="138">
        <v>4</v>
      </c>
      <c r="H29" s="138">
        <f t="shared" si="0"/>
        <v>12</v>
      </c>
    </row>
    <row r="30" spans="2:8">
      <c r="B30" s="181"/>
      <c r="C30" s="182" t="s">
        <v>76</v>
      </c>
      <c r="D30" s="182"/>
      <c r="E30" s="182"/>
      <c r="F30" s="130">
        <v>1</v>
      </c>
      <c r="G30" s="130">
        <v>11</v>
      </c>
      <c r="H30" s="130">
        <f t="shared" si="0"/>
        <v>12</v>
      </c>
    </row>
    <row r="31" spans="2:8">
      <c r="B31" s="181"/>
      <c r="C31" s="183" t="s">
        <v>13</v>
      </c>
      <c r="D31" s="183"/>
      <c r="E31" s="183"/>
      <c r="F31" s="138">
        <v>2</v>
      </c>
      <c r="G31" s="138">
        <v>10</v>
      </c>
      <c r="H31" s="138">
        <f t="shared" si="0"/>
        <v>12</v>
      </c>
    </row>
    <row r="32" spans="2:8">
      <c r="B32" s="141" t="s">
        <v>9</v>
      </c>
    </row>
    <row r="36" spans="2:11">
      <c r="B36" s="184" t="s">
        <v>236</v>
      </c>
      <c r="C36" s="184"/>
      <c r="D36" s="184"/>
      <c r="E36" s="184"/>
      <c r="F36" s="184"/>
    </row>
    <row r="37" spans="2:11" ht="15.75" customHeight="1">
      <c r="B37" s="184" t="s">
        <v>294</v>
      </c>
      <c r="C37" s="184"/>
      <c r="D37" s="184"/>
      <c r="E37" s="184"/>
      <c r="F37" s="184"/>
      <c r="G37" s="140"/>
      <c r="H37" s="141"/>
      <c r="I37" s="141"/>
      <c r="J37" s="141"/>
      <c r="K37" s="141"/>
    </row>
    <row r="38" spans="2:11">
      <c r="B38" s="185" t="s">
        <v>77</v>
      </c>
      <c r="C38" s="185"/>
      <c r="D38" s="185"/>
      <c r="E38" s="185"/>
      <c r="F38" s="185"/>
    </row>
    <row r="39" spans="2:11">
      <c r="B39" s="186" t="s">
        <v>7</v>
      </c>
      <c r="C39" s="186"/>
      <c r="D39" s="186"/>
      <c r="E39" s="186"/>
      <c r="F39" s="186"/>
    </row>
    <row r="40" spans="2:11">
      <c r="B40" s="127"/>
      <c r="C40" s="127"/>
      <c r="D40" s="127"/>
      <c r="E40" s="127"/>
    </row>
    <row r="41" spans="2:11">
      <c r="B41" s="188" t="s">
        <v>8</v>
      </c>
      <c r="C41" s="145"/>
      <c r="D41" s="187"/>
      <c r="E41" s="187"/>
      <c r="F41" s="134"/>
      <c r="G41" s="135"/>
    </row>
    <row r="42" spans="2:11">
      <c r="B42" s="188"/>
      <c r="C42" s="145"/>
      <c r="D42" s="128" t="s">
        <v>1</v>
      </c>
      <c r="E42" s="128" t="s">
        <v>2</v>
      </c>
      <c r="F42" s="128" t="s">
        <v>3</v>
      </c>
      <c r="G42" s="136"/>
    </row>
    <row r="43" spans="2:11">
      <c r="B43" s="181" t="s">
        <v>4</v>
      </c>
      <c r="C43" s="129" t="s">
        <v>78</v>
      </c>
      <c r="D43" s="130">
        <v>3</v>
      </c>
      <c r="E43" s="130">
        <v>47</v>
      </c>
      <c r="F43" s="130">
        <f>D43+E43</f>
        <v>50</v>
      </c>
      <c r="G43" s="137"/>
    </row>
    <row r="44" spans="2:11">
      <c r="B44" s="181"/>
      <c r="C44" s="131" t="s">
        <v>79</v>
      </c>
      <c r="D44" s="138">
        <v>3</v>
      </c>
      <c r="E44" s="138">
        <v>47</v>
      </c>
      <c r="F44" s="138">
        <f>D44+E44</f>
        <v>50</v>
      </c>
      <c r="G44" s="137"/>
    </row>
    <row r="45" spans="2:11">
      <c r="B45" s="181"/>
      <c r="C45" s="129" t="s">
        <v>80</v>
      </c>
      <c r="D45" s="130">
        <v>9</v>
      </c>
      <c r="E45" s="130">
        <v>41</v>
      </c>
      <c r="F45" s="130">
        <f t="shared" ref="F45:F49" si="1">D45+E45</f>
        <v>50</v>
      </c>
      <c r="G45" s="137"/>
    </row>
    <row r="46" spans="2:11">
      <c r="B46" s="181"/>
      <c r="C46" s="131" t="s">
        <v>81</v>
      </c>
      <c r="D46" s="138">
        <v>5</v>
      </c>
      <c r="E46" s="138">
        <v>45</v>
      </c>
      <c r="F46" s="138">
        <f t="shared" si="1"/>
        <v>50</v>
      </c>
      <c r="G46" s="137"/>
    </row>
    <row r="47" spans="2:11">
      <c r="B47" s="181"/>
      <c r="C47" s="129" t="s">
        <v>82</v>
      </c>
      <c r="D47" s="130">
        <v>4</v>
      </c>
      <c r="E47" s="130">
        <v>46</v>
      </c>
      <c r="F47" s="130">
        <f t="shared" si="1"/>
        <v>50</v>
      </c>
      <c r="G47" s="137"/>
    </row>
    <row r="48" spans="2:11">
      <c r="B48" s="181"/>
      <c r="C48" s="131" t="s">
        <v>83</v>
      </c>
      <c r="D48" s="138">
        <v>2</v>
      </c>
      <c r="E48" s="138">
        <v>48</v>
      </c>
      <c r="F48" s="138">
        <f t="shared" si="1"/>
        <v>50</v>
      </c>
      <c r="G48" s="137"/>
    </row>
    <row r="49" spans="2:7">
      <c r="B49" s="181"/>
      <c r="C49" s="129" t="s">
        <v>13</v>
      </c>
      <c r="D49" s="139">
        <v>2</v>
      </c>
      <c r="E49" s="139">
        <v>48</v>
      </c>
      <c r="F49" s="139">
        <f t="shared" si="1"/>
        <v>50</v>
      </c>
      <c r="G49" s="137"/>
    </row>
    <row r="50" spans="2:7">
      <c r="B50" s="141" t="s">
        <v>230</v>
      </c>
    </row>
  </sheetData>
  <mergeCells count="29">
    <mergeCell ref="B41:B42"/>
    <mergeCell ref="C19:E19"/>
    <mergeCell ref="B15:H15"/>
    <mergeCell ref="B16:H16"/>
    <mergeCell ref="B17:H17"/>
    <mergeCell ref="B39:F39"/>
    <mergeCell ref="B37:F37"/>
    <mergeCell ref="B38:F38"/>
    <mergeCell ref="B3:F3"/>
    <mergeCell ref="B5:F5"/>
    <mergeCell ref="B6:F6"/>
    <mergeCell ref="B14:H14"/>
    <mergeCell ref="B4:F4"/>
    <mergeCell ref="B43:B4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B20:B31"/>
    <mergeCell ref="B36:F36"/>
    <mergeCell ref="D41:E41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L86"/>
  <sheetViews>
    <sheetView showGridLines="0" topLeftCell="B94" zoomScale="75" zoomScaleNormal="75" workbookViewId="0">
      <selection activeCell="B76" sqref="B76:H76"/>
    </sheetView>
  </sheetViews>
  <sheetFormatPr baseColWidth="10" defaultRowHeight="15"/>
  <cols>
    <col min="2" max="2" width="16.5703125" customWidth="1"/>
    <col min="3" max="3" width="13.5703125" customWidth="1"/>
    <col min="4" max="4" width="29.5703125" customWidth="1"/>
    <col min="5" max="5" width="16.7109375" customWidth="1"/>
    <col min="6" max="6" width="16.28515625" customWidth="1"/>
    <col min="7" max="7" width="26.28515625" customWidth="1"/>
    <col min="8" max="8" width="28.140625" customWidth="1"/>
    <col min="9" max="9" width="14.140625" customWidth="1"/>
    <col min="10" max="10" width="18.42578125" customWidth="1"/>
    <col min="11" max="11" width="14.85546875" customWidth="1"/>
    <col min="12" max="12" width="15.140625" customWidth="1"/>
    <col min="13" max="13" width="16.7109375" customWidth="1"/>
    <col min="14" max="14" width="14.7109375" customWidth="1"/>
    <col min="15" max="15" width="14.28515625" customWidth="1"/>
    <col min="16" max="16" width="14.85546875" customWidth="1"/>
  </cols>
  <sheetData>
    <row r="1" spans="2:12" ht="102" customHeight="1">
      <c r="H1" s="1"/>
      <c r="I1" s="2"/>
      <c r="J1" s="2"/>
      <c r="K1" s="2"/>
      <c r="L1" s="2"/>
    </row>
    <row r="3" spans="2:12">
      <c r="B3" s="167" t="s">
        <v>236</v>
      </c>
      <c r="C3" s="167"/>
      <c r="D3" s="167"/>
      <c r="E3" s="167"/>
      <c r="F3" s="167"/>
      <c r="G3" s="167"/>
      <c r="H3" s="167"/>
    </row>
    <row r="4" spans="2:12" ht="15.75" customHeight="1">
      <c r="B4" s="167" t="s">
        <v>106</v>
      </c>
      <c r="C4" s="167"/>
      <c r="D4" s="167"/>
      <c r="E4" s="167"/>
      <c r="F4" s="167"/>
      <c r="G4" s="167"/>
      <c r="H4" s="167"/>
      <c r="I4" s="2"/>
      <c r="J4" s="2"/>
      <c r="K4" s="2"/>
      <c r="L4" s="2"/>
    </row>
    <row r="5" spans="2:12" ht="15" customHeight="1">
      <c r="B5" s="167" t="s">
        <v>97</v>
      </c>
      <c r="C5" s="167"/>
      <c r="D5" s="167"/>
      <c r="E5" s="167"/>
      <c r="F5" s="167"/>
      <c r="G5" s="167"/>
      <c r="H5" s="167"/>
    </row>
    <row r="6" spans="2:12">
      <c r="B6" s="168" t="s">
        <v>7</v>
      </c>
      <c r="C6" s="168"/>
      <c r="D6" s="168"/>
      <c r="E6" s="168"/>
      <c r="F6" s="168"/>
      <c r="G6" s="168"/>
      <c r="H6" s="168"/>
    </row>
    <row r="7" spans="2:12">
      <c r="B7" s="168" t="s">
        <v>96</v>
      </c>
      <c r="C7" s="168"/>
      <c r="D7" s="168"/>
      <c r="E7" s="168"/>
      <c r="F7" s="168"/>
      <c r="G7" s="168"/>
      <c r="H7" s="168"/>
      <c r="I7" s="2"/>
      <c r="J7" s="2"/>
      <c r="K7" s="2"/>
      <c r="L7" s="2"/>
    </row>
    <row r="8" spans="2:12">
      <c r="B8" s="6"/>
      <c r="C8" s="6"/>
      <c r="D8" s="6"/>
      <c r="E8" s="6"/>
      <c r="F8" s="6"/>
    </row>
    <row r="9" spans="2:12">
      <c r="B9" s="176" t="s">
        <v>8</v>
      </c>
      <c r="C9" s="176"/>
      <c r="D9" s="176"/>
      <c r="E9" s="171"/>
      <c r="F9" s="171"/>
      <c r="G9" s="30"/>
      <c r="H9" s="30"/>
    </row>
    <row r="10" spans="2:12">
      <c r="B10" s="176"/>
      <c r="C10" s="176"/>
      <c r="D10" s="176"/>
      <c r="E10" s="22" t="s">
        <v>22</v>
      </c>
      <c r="F10" s="22" t="s">
        <v>23</v>
      </c>
      <c r="G10" s="22" t="s">
        <v>24</v>
      </c>
      <c r="H10" s="22" t="s">
        <v>25</v>
      </c>
    </row>
    <row r="11" spans="2:12">
      <c r="B11" s="189" t="s">
        <v>4</v>
      </c>
      <c r="C11" s="189"/>
      <c r="D11" s="7" t="s">
        <v>299</v>
      </c>
      <c r="E11" s="25">
        <v>66</v>
      </c>
      <c r="F11" s="25">
        <v>36005.962058823534</v>
      </c>
      <c r="G11" s="25">
        <v>480649</v>
      </c>
      <c r="H11" s="25">
        <v>1224202.7100000002</v>
      </c>
    </row>
    <row r="12" spans="2:12">
      <c r="B12" s="189"/>
      <c r="C12" s="189"/>
      <c r="D12" s="8" t="s">
        <v>84</v>
      </c>
      <c r="E12" s="35">
        <v>225</v>
      </c>
      <c r="F12" s="35">
        <v>43407.634000000005</v>
      </c>
      <c r="G12" s="35">
        <v>869648</v>
      </c>
      <c r="H12" s="35">
        <v>1519267.1900000002</v>
      </c>
    </row>
    <row r="13" spans="2:12">
      <c r="B13" s="189"/>
      <c r="C13" s="189"/>
      <c r="D13" s="7" t="s">
        <v>85</v>
      </c>
      <c r="E13" s="25">
        <v>224.43</v>
      </c>
      <c r="F13" s="25">
        <v>631180.23550000007</v>
      </c>
      <c r="G13" s="25">
        <v>14985232</v>
      </c>
      <c r="H13" s="25">
        <v>25247209.420000002</v>
      </c>
    </row>
    <row r="14" spans="2:12">
      <c r="B14" s="189"/>
      <c r="C14" s="189"/>
      <c r="D14" s="8" t="s">
        <v>86</v>
      </c>
      <c r="E14" s="35">
        <v>30949172.530000001</v>
      </c>
      <c r="F14" s="35">
        <v>43175244.265000001</v>
      </c>
      <c r="G14" s="35">
        <v>55401316</v>
      </c>
      <c r="H14" s="35">
        <v>86350488.530000001</v>
      </c>
    </row>
    <row r="15" spans="2:12">
      <c r="B15" s="189"/>
      <c r="C15" s="189"/>
      <c r="D15" s="7" t="s">
        <v>87</v>
      </c>
      <c r="E15" s="25">
        <v>1088441</v>
      </c>
      <c r="F15" s="25">
        <v>8129692</v>
      </c>
      <c r="G15" s="25">
        <v>15170943</v>
      </c>
      <c r="H15" s="25">
        <v>16259384</v>
      </c>
    </row>
    <row r="16" spans="2:12">
      <c r="B16" s="189"/>
      <c r="C16" s="189"/>
      <c r="D16" s="8" t="s">
        <v>88</v>
      </c>
      <c r="E16" s="35">
        <v>1711867.02</v>
      </c>
      <c r="F16" s="35">
        <v>3719639.01</v>
      </c>
      <c r="G16" s="35">
        <v>5727411</v>
      </c>
      <c r="H16" s="35">
        <v>7439278.0199999996</v>
      </c>
    </row>
    <row r="17" spans="2:12">
      <c r="B17" s="189"/>
      <c r="C17" s="189"/>
      <c r="D17" s="7" t="s">
        <v>89</v>
      </c>
      <c r="E17" s="25">
        <v>280221</v>
      </c>
      <c r="F17" s="25">
        <v>6414223.6799999997</v>
      </c>
      <c r="G17" s="25">
        <v>12548226.359999999</v>
      </c>
      <c r="H17" s="25">
        <v>12828447.359999999</v>
      </c>
    </row>
    <row r="18" spans="2:12">
      <c r="B18" s="189"/>
      <c r="C18" s="189"/>
      <c r="D18" s="8" t="s">
        <v>90</v>
      </c>
      <c r="E18" s="33" t="s">
        <v>41</v>
      </c>
      <c r="F18" s="33" t="s">
        <v>41</v>
      </c>
      <c r="G18" s="33" t="s">
        <v>41</v>
      </c>
      <c r="H18" s="33" t="s">
        <v>41</v>
      </c>
    </row>
    <row r="19" spans="2:12">
      <c r="B19" s="189"/>
      <c r="C19" s="189"/>
      <c r="D19" s="32" t="s">
        <v>91</v>
      </c>
      <c r="E19" s="9" t="s">
        <v>41</v>
      </c>
      <c r="F19" s="9" t="s">
        <v>41</v>
      </c>
      <c r="G19" s="9" t="s">
        <v>41</v>
      </c>
      <c r="H19" s="25" t="s">
        <v>41</v>
      </c>
    </row>
    <row r="20" spans="2:12">
      <c r="B20" s="189"/>
      <c r="C20" s="189"/>
      <c r="D20" s="8" t="s">
        <v>92</v>
      </c>
      <c r="E20" s="33" t="s">
        <v>41</v>
      </c>
      <c r="F20" s="33" t="s">
        <v>41</v>
      </c>
      <c r="G20" s="33" t="s">
        <v>41</v>
      </c>
      <c r="H20" s="33" t="s">
        <v>41</v>
      </c>
    </row>
    <row r="21" spans="2:12" ht="29.25">
      <c r="B21" s="189"/>
      <c r="C21" s="189"/>
      <c r="D21" s="32" t="s">
        <v>93</v>
      </c>
      <c r="E21" s="9" t="s">
        <v>41</v>
      </c>
      <c r="F21" s="9" t="s">
        <v>41</v>
      </c>
      <c r="G21" s="9" t="s">
        <v>41</v>
      </c>
      <c r="H21" s="25" t="s">
        <v>41</v>
      </c>
    </row>
    <row r="22" spans="2:12">
      <c r="B22" s="189"/>
      <c r="C22" s="189"/>
      <c r="D22" s="8" t="s">
        <v>94</v>
      </c>
      <c r="E22" s="33" t="s">
        <v>41</v>
      </c>
      <c r="F22" s="33" t="s">
        <v>41</v>
      </c>
      <c r="G22" s="33" t="s">
        <v>41</v>
      </c>
      <c r="H22" s="33" t="s">
        <v>41</v>
      </c>
    </row>
    <row r="23" spans="2:12">
      <c r="B23" s="7"/>
      <c r="C23" s="7"/>
      <c r="D23" s="7" t="s">
        <v>95</v>
      </c>
      <c r="E23" s="25">
        <v>8126</v>
      </c>
      <c r="F23" s="25">
        <v>1455558.48</v>
      </c>
      <c r="G23" s="25">
        <v>5727411.5</v>
      </c>
      <c r="H23" s="25">
        <v>5822233.9199999999</v>
      </c>
    </row>
    <row r="24" spans="2:12">
      <c r="B24" s="2" t="s">
        <v>230</v>
      </c>
    </row>
    <row r="25" spans="2:12">
      <c r="B25" s="2"/>
    </row>
    <row r="27" spans="2:12">
      <c r="B27" s="167" t="s">
        <v>236</v>
      </c>
      <c r="C27" s="167"/>
      <c r="D27" s="167"/>
      <c r="E27" s="167"/>
      <c r="F27" s="167"/>
      <c r="G27" s="167"/>
      <c r="H27" s="167"/>
    </row>
    <row r="28" spans="2:12" ht="15.75" customHeight="1">
      <c r="B28" s="167" t="s">
        <v>106</v>
      </c>
      <c r="C28" s="167"/>
      <c r="D28" s="167"/>
      <c r="E28" s="167"/>
      <c r="F28" s="167"/>
      <c r="G28" s="167"/>
      <c r="H28" s="167"/>
      <c r="I28" s="2"/>
      <c r="J28" s="2"/>
      <c r="K28" s="2"/>
      <c r="L28" s="2"/>
    </row>
    <row r="29" spans="2:12" ht="15" customHeight="1">
      <c r="B29" s="167" t="s">
        <v>98</v>
      </c>
      <c r="C29" s="167"/>
      <c r="D29" s="167"/>
      <c r="E29" s="167"/>
      <c r="F29" s="167"/>
      <c r="G29" s="167"/>
      <c r="H29" s="167"/>
    </row>
    <row r="30" spans="2:12">
      <c r="B30" s="168" t="s">
        <v>7</v>
      </c>
      <c r="C30" s="168"/>
      <c r="D30" s="168"/>
      <c r="E30" s="168"/>
      <c r="F30" s="168"/>
      <c r="G30" s="168"/>
      <c r="H30" s="168"/>
    </row>
    <row r="31" spans="2:12">
      <c r="B31" s="168" t="s">
        <v>99</v>
      </c>
      <c r="C31" s="168"/>
      <c r="D31" s="168"/>
      <c r="E31" s="168"/>
      <c r="F31" s="168"/>
      <c r="G31" s="168"/>
      <c r="H31" s="168"/>
      <c r="I31" s="2"/>
      <c r="J31" s="2"/>
      <c r="K31" s="2"/>
      <c r="L31" s="2"/>
    </row>
    <row r="32" spans="2:12">
      <c r="B32" s="6"/>
      <c r="C32" s="6"/>
      <c r="D32" s="6"/>
      <c r="E32" s="6"/>
      <c r="F32" s="6"/>
    </row>
    <row r="33" spans="2:8">
      <c r="B33" s="176" t="s">
        <v>8</v>
      </c>
      <c r="C33" s="176"/>
      <c r="D33" s="176"/>
      <c r="E33" s="171"/>
      <c r="F33" s="171"/>
      <c r="G33" s="30"/>
      <c r="H33" s="30"/>
    </row>
    <row r="34" spans="2:8">
      <c r="B34" s="176"/>
      <c r="C34" s="176"/>
      <c r="D34" s="176"/>
      <c r="E34" s="22" t="s">
        <v>22</v>
      </c>
      <c r="F34" s="22" t="s">
        <v>23</v>
      </c>
      <c r="G34" s="22" t="s">
        <v>24</v>
      </c>
      <c r="H34" s="22" t="s">
        <v>25</v>
      </c>
    </row>
    <row r="35" spans="2:8">
      <c r="B35" s="189" t="s">
        <v>4</v>
      </c>
      <c r="C35" s="189"/>
      <c r="D35" s="7" t="s">
        <v>100</v>
      </c>
      <c r="E35" s="25" t="s">
        <v>41</v>
      </c>
      <c r="F35" s="25" t="s">
        <v>41</v>
      </c>
      <c r="G35" s="25" t="s">
        <v>41</v>
      </c>
      <c r="H35" s="25" t="s">
        <v>41</v>
      </c>
    </row>
    <row r="36" spans="2:8">
      <c r="B36" s="189"/>
      <c r="C36" s="189"/>
      <c r="D36" s="8" t="s">
        <v>101</v>
      </c>
      <c r="E36" s="35">
        <v>1054</v>
      </c>
      <c r="F36" s="35">
        <v>1054</v>
      </c>
      <c r="G36" s="35">
        <v>1054</v>
      </c>
      <c r="H36" s="35">
        <v>1054</v>
      </c>
    </row>
    <row r="37" spans="2:8">
      <c r="B37" s="189"/>
      <c r="C37" s="189"/>
      <c r="D37" s="7" t="s">
        <v>102</v>
      </c>
      <c r="E37" s="25" t="s">
        <v>41</v>
      </c>
      <c r="F37" s="25" t="s">
        <v>41</v>
      </c>
      <c r="G37" s="25" t="s">
        <v>41</v>
      </c>
      <c r="H37" s="25" t="s">
        <v>41</v>
      </c>
    </row>
    <row r="38" spans="2:8">
      <c r="B38" s="189"/>
      <c r="C38" s="189"/>
      <c r="D38" s="8" t="s">
        <v>300</v>
      </c>
      <c r="E38" s="35" t="s">
        <v>41</v>
      </c>
      <c r="F38" s="35" t="s">
        <v>41</v>
      </c>
      <c r="G38" s="35" t="s">
        <v>41</v>
      </c>
      <c r="H38" s="35" t="s">
        <v>41</v>
      </c>
    </row>
    <row r="39" spans="2:8">
      <c r="B39" s="189"/>
      <c r="C39" s="189"/>
      <c r="D39" s="7" t="s">
        <v>301</v>
      </c>
      <c r="E39" s="25" t="s">
        <v>41</v>
      </c>
      <c r="F39" s="25" t="s">
        <v>41</v>
      </c>
      <c r="G39" s="25" t="s">
        <v>41</v>
      </c>
      <c r="H39" s="25" t="s">
        <v>41</v>
      </c>
    </row>
    <row r="40" spans="2:8">
      <c r="B40" s="189"/>
      <c r="C40" s="189"/>
      <c r="D40" s="8" t="s">
        <v>103</v>
      </c>
      <c r="E40" s="35" t="s">
        <v>41</v>
      </c>
      <c r="F40" s="35" t="s">
        <v>41</v>
      </c>
      <c r="G40" s="35" t="s">
        <v>41</v>
      </c>
      <c r="H40" s="35" t="s">
        <v>41</v>
      </c>
    </row>
    <row r="41" spans="2:8">
      <c r="B41" s="189"/>
      <c r="C41" s="189"/>
      <c r="D41" s="7" t="s">
        <v>104</v>
      </c>
      <c r="E41" s="25" t="s">
        <v>41</v>
      </c>
      <c r="F41" s="25" t="s">
        <v>41</v>
      </c>
      <c r="G41" s="25" t="s">
        <v>41</v>
      </c>
      <c r="H41" s="25" t="s">
        <v>41</v>
      </c>
    </row>
    <row r="42" spans="2:8">
      <c r="B42" s="189"/>
      <c r="C42" s="189"/>
      <c r="D42" s="8" t="s">
        <v>105</v>
      </c>
      <c r="E42" s="33" t="s">
        <v>41</v>
      </c>
      <c r="F42" s="33" t="s">
        <v>41</v>
      </c>
      <c r="G42" s="33" t="s">
        <v>41</v>
      </c>
      <c r="H42" s="33" t="s">
        <v>41</v>
      </c>
    </row>
    <row r="43" spans="2:8">
      <c r="B43" s="189"/>
      <c r="C43" s="189"/>
      <c r="D43" s="32" t="s">
        <v>95</v>
      </c>
      <c r="E43" s="9" t="s">
        <v>41</v>
      </c>
      <c r="F43" s="9" t="s">
        <v>41</v>
      </c>
      <c r="G43" s="9" t="s">
        <v>41</v>
      </c>
      <c r="H43" s="25" t="s">
        <v>41</v>
      </c>
    </row>
    <row r="44" spans="2:8">
      <c r="B44" s="189"/>
      <c r="C44" s="189"/>
      <c r="D44" s="8" t="s">
        <v>92</v>
      </c>
      <c r="E44" s="33" t="s">
        <v>41</v>
      </c>
      <c r="F44" s="33" t="s">
        <v>41</v>
      </c>
      <c r="G44" s="33" t="s">
        <v>41</v>
      </c>
      <c r="H44" s="33" t="s">
        <v>41</v>
      </c>
    </row>
    <row r="45" spans="2:8" ht="29.25">
      <c r="B45" s="189"/>
      <c r="C45" s="189"/>
      <c r="D45" s="32" t="s">
        <v>93</v>
      </c>
      <c r="E45" s="9" t="s">
        <v>41</v>
      </c>
      <c r="F45" s="9" t="s">
        <v>41</v>
      </c>
      <c r="G45" s="9" t="s">
        <v>41</v>
      </c>
      <c r="H45" s="25" t="s">
        <v>41</v>
      </c>
    </row>
    <row r="46" spans="2:8">
      <c r="B46" s="189"/>
      <c r="C46" s="189"/>
      <c r="D46" s="8" t="s">
        <v>94</v>
      </c>
      <c r="E46" s="33" t="s">
        <v>41</v>
      </c>
      <c r="F46" s="33" t="s">
        <v>41</v>
      </c>
      <c r="G46" s="33" t="s">
        <v>41</v>
      </c>
      <c r="H46" s="33" t="s">
        <v>41</v>
      </c>
    </row>
    <row r="47" spans="2:8">
      <c r="B47" s="189"/>
      <c r="C47" s="189"/>
      <c r="D47" s="7" t="s">
        <v>95</v>
      </c>
      <c r="E47" s="25" t="s">
        <v>41</v>
      </c>
      <c r="F47" s="25" t="s">
        <v>41</v>
      </c>
      <c r="G47" s="25" t="s">
        <v>41</v>
      </c>
      <c r="H47" s="25" t="s">
        <v>41</v>
      </c>
    </row>
    <row r="48" spans="2:8">
      <c r="B48" s="2" t="s">
        <v>230</v>
      </c>
    </row>
    <row r="51" spans="2:12">
      <c r="B51" s="167" t="s">
        <v>236</v>
      </c>
      <c r="C51" s="167"/>
      <c r="D51" s="167"/>
      <c r="E51" s="167"/>
      <c r="F51" s="167"/>
      <c r="G51" s="167"/>
    </row>
    <row r="52" spans="2:12" ht="15.75" customHeight="1">
      <c r="B52" s="167" t="s">
        <v>106</v>
      </c>
      <c r="C52" s="167"/>
      <c r="D52" s="167"/>
      <c r="E52" s="167"/>
      <c r="F52" s="167"/>
      <c r="G52" s="167"/>
      <c r="H52" s="1"/>
      <c r="I52" s="2"/>
      <c r="J52" s="2"/>
      <c r="K52" s="2"/>
      <c r="L52" s="2"/>
    </row>
    <row r="53" spans="2:12" ht="15" customHeight="1">
      <c r="B53" s="167" t="s">
        <v>107</v>
      </c>
      <c r="C53" s="167"/>
      <c r="D53" s="167"/>
      <c r="E53" s="167"/>
      <c r="F53" s="167"/>
      <c r="G53" s="167"/>
    </row>
    <row r="54" spans="2:12">
      <c r="B54" s="168" t="s">
        <v>0</v>
      </c>
      <c r="C54" s="168"/>
      <c r="D54" s="168"/>
      <c r="E54" s="168"/>
      <c r="F54" s="168"/>
      <c r="G54" s="168"/>
    </row>
    <row r="55" spans="2:12">
      <c r="B55" s="6"/>
      <c r="C55" s="6"/>
      <c r="D55" s="6"/>
      <c r="E55" s="6"/>
      <c r="F55" s="6"/>
    </row>
    <row r="56" spans="2:12">
      <c r="B56" s="176" t="s">
        <v>8</v>
      </c>
      <c r="C56" s="176"/>
      <c r="D56" s="176"/>
      <c r="E56" s="171"/>
      <c r="F56" s="171"/>
      <c r="G56" s="30"/>
      <c r="H56" s="31"/>
    </row>
    <row r="57" spans="2:12">
      <c r="B57" s="176"/>
      <c r="C57" s="176"/>
      <c r="D57" s="176"/>
      <c r="E57" s="22" t="s">
        <v>1</v>
      </c>
      <c r="F57" s="22" t="s">
        <v>2</v>
      </c>
      <c r="G57" s="22" t="s">
        <v>3</v>
      </c>
      <c r="H57" s="23"/>
    </row>
    <row r="58" spans="2:12">
      <c r="B58" s="7" t="s">
        <v>4</v>
      </c>
      <c r="C58" s="7"/>
      <c r="D58" s="7"/>
      <c r="E58" s="9">
        <v>6</v>
      </c>
      <c r="F58" s="9">
        <v>44</v>
      </c>
      <c r="G58" s="9">
        <f>E58+F58</f>
        <v>50</v>
      </c>
      <c r="H58" s="25"/>
    </row>
    <row r="59" spans="2:12">
      <c r="B59" s="8" t="s">
        <v>5</v>
      </c>
      <c r="C59" s="8"/>
      <c r="D59" s="8"/>
      <c r="E59" s="36">
        <v>0.12</v>
      </c>
      <c r="F59" s="36">
        <v>0.88</v>
      </c>
      <c r="G59" s="36">
        <v>1</v>
      </c>
      <c r="H59" s="25"/>
    </row>
    <row r="60" spans="2:12">
      <c r="B60" s="2" t="s">
        <v>230</v>
      </c>
    </row>
    <row r="63" spans="2:12">
      <c r="B63" s="167" t="s">
        <v>236</v>
      </c>
      <c r="C63" s="167"/>
      <c r="D63" s="167"/>
      <c r="E63" s="167"/>
      <c r="F63" s="167"/>
      <c r="G63" s="167"/>
    </row>
    <row r="64" spans="2:12" ht="15.75" customHeight="1">
      <c r="B64" s="167" t="s">
        <v>106</v>
      </c>
      <c r="C64" s="167"/>
      <c r="D64" s="167"/>
      <c r="E64" s="167"/>
      <c r="F64" s="167"/>
      <c r="G64" s="167"/>
      <c r="H64" s="1"/>
      <c r="I64" s="2"/>
      <c r="J64" s="2"/>
      <c r="K64" s="2"/>
      <c r="L64" s="2"/>
    </row>
    <row r="65" spans="2:12">
      <c r="B65" s="172" t="s">
        <v>108</v>
      </c>
      <c r="C65" s="172"/>
      <c r="D65" s="172"/>
      <c r="E65" s="172"/>
      <c r="F65" s="172"/>
      <c r="G65" s="172"/>
    </row>
    <row r="66" spans="2:12">
      <c r="B66" s="179" t="s">
        <v>7</v>
      </c>
      <c r="C66" s="179"/>
      <c r="D66" s="179"/>
      <c r="E66" s="179"/>
      <c r="F66" s="179"/>
      <c r="G66" s="179"/>
    </row>
    <row r="67" spans="2:12">
      <c r="B67" s="6"/>
      <c r="C67" s="6"/>
      <c r="D67" s="6"/>
      <c r="E67" s="6"/>
      <c r="F67" s="6"/>
    </row>
    <row r="68" spans="2:12">
      <c r="B68" s="176" t="s">
        <v>8</v>
      </c>
      <c r="C68" s="26"/>
      <c r="D68" s="26"/>
      <c r="E68" s="171"/>
      <c r="F68" s="171"/>
      <c r="G68" s="30"/>
      <c r="H68" s="31"/>
    </row>
    <row r="69" spans="2:12">
      <c r="B69" s="176"/>
      <c r="C69" s="26"/>
      <c r="D69" s="26"/>
      <c r="E69" s="22" t="s">
        <v>1</v>
      </c>
      <c r="F69" s="22" t="s">
        <v>2</v>
      </c>
      <c r="G69" s="22" t="s">
        <v>3</v>
      </c>
      <c r="H69" s="23"/>
    </row>
    <row r="70" spans="2:12">
      <c r="B70" s="189" t="s">
        <v>4</v>
      </c>
      <c r="C70" s="189"/>
      <c r="D70" s="7" t="s">
        <v>109</v>
      </c>
      <c r="E70" s="9">
        <v>4</v>
      </c>
      <c r="F70" s="9">
        <v>2</v>
      </c>
      <c r="G70" s="9">
        <f>E70+F70</f>
        <v>6</v>
      </c>
      <c r="H70" s="25"/>
    </row>
    <row r="71" spans="2:12" ht="43.5">
      <c r="B71" s="189"/>
      <c r="C71" s="189"/>
      <c r="D71" s="37" t="s">
        <v>110</v>
      </c>
      <c r="E71" s="33">
        <v>1</v>
      </c>
      <c r="F71" s="33">
        <v>5</v>
      </c>
      <c r="G71" s="33">
        <f>E71+F71</f>
        <v>6</v>
      </c>
      <c r="H71" s="25"/>
    </row>
    <row r="72" spans="2:12">
      <c r="B72" s="189"/>
      <c r="C72" s="189"/>
      <c r="D72" s="7" t="s">
        <v>95</v>
      </c>
      <c r="E72" s="9">
        <v>1</v>
      </c>
      <c r="F72" s="9">
        <v>5</v>
      </c>
      <c r="G72" s="9">
        <f t="shared" ref="G72" si="0">E72+F72</f>
        <v>6</v>
      </c>
      <c r="H72" s="25"/>
    </row>
    <row r="73" spans="2:12">
      <c r="B73" s="2" t="s">
        <v>230</v>
      </c>
    </row>
    <row r="76" spans="2:12">
      <c r="B76" s="167" t="s">
        <v>236</v>
      </c>
      <c r="C76" s="167"/>
      <c r="D76" s="167"/>
      <c r="E76" s="167"/>
      <c r="F76" s="167"/>
      <c r="G76" s="167"/>
      <c r="H76" s="167"/>
    </row>
    <row r="77" spans="2:12" ht="15.75" customHeight="1">
      <c r="B77" s="167" t="s">
        <v>106</v>
      </c>
      <c r="C77" s="167"/>
      <c r="D77" s="167"/>
      <c r="E77" s="167"/>
      <c r="F77" s="167"/>
      <c r="G77" s="167"/>
      <c r="H77" s="167"/>
      <c r="I77" s="2"/>
      <c r="J77" s="2"/>
      <c r="K77" s="2"/>
      <c r="L77" s="2"/>
    </row>
    <row r="78" spans="2:12" ht="15" customHeight="1">
      <c r="B78" s="167" t="s">
        <v>108</v>
      </c>
      <c r="C78" s="167"/>
      <c r="D78" s="167"/>
      <c r="E78" s="167"/>
      <c r="F78" s="167"/>
      <c r="G78" s="167"/>
      <c r="H78" s="167"/>
    </row>
    <row r="79" spans="2:12">
      <c r="B79" s="168" t="s">
        <v>7</v>
      </c>
      <c r="C79" s="168"/>
      <c r="D79" s="168"/>
      <c r="E79" s="168"/>
      <c r="F79" s="168"/>
      <c r="G79" s="168"/>
      <c r="H79" s="168"/>
    </row>
    <row r="80" spans="2:12">
      <c r="B80" s="6"/>
      <c r="C80" s="6"/>
      <c r="D80" s="6"/>
      <c r="E80" s="6"/>
      <c r="F80" s="6"/>
    </row>
    <row r="81" spans="2:8">
      <c r="B81" s="176" t="s">
        <v>8</v>
      </c>
      <c r="C81" s="176"/>
      <c r="D81" s="176"/>
      <c r="E81" s="171"/>
      <c r="F81" s="171"/>
      <c r="G81" s="30"/>
      <c r="H81" s="30"/>
    </row>
    <row r="82" spans="2:8">
      <c r="B82" s="176"/>
      <c r="C82" s="176"/>
      <c r="D82" s="176"/>
      <c r="E82" s="22" t="s">
        <v>22</v>
      </c>
      <c r="F82" s="22" t="s">
        <v>23</v>
      </c>
      <c r="G82" s="22" t="s">
        <v>24</v>
      </c>
      <c r="H82" s="22" t="s">
        <v>25</v>
      </c>
    </row>
    <row r="83" spans="2:8">
      <c r="B83" s="189" t="s">
        <v>4</v>
      </c>
      <c r="C83" s="7" t="s">
        <v>304</v>
      </c>
      <c r="D83" s="7" t="s">
        <v>111</v>
      </c>
      <c r="E83" s="25">
        <v>3</v>
      </c>
      <c r="F83" s="25">
        <v>8</v>
      </c>
      <c r="G83" s="25">
        <v>15</v>
      </c>
      <c r="H83" s="25">
        <v>30</v>
      </c>
    </row>
    <row r="84" spans="2:8">
      <c r="B84" s="189"/>
      <c r="C84" s="8" t="s">
        <v>112</v>
      </c>
      <c r="D84" s="8" t="s">
        <v>302</v>
      </c>
      <c r="E84" s="35">
        <v>15</v>
      </c>
      <c r="F84" s="35">
        <v>30</v>
      </c>
      <c r="G84" s="35">
        <v>45</v>
      </c>
      <c r="H84" s="35">
        <v>120</v>
      </c>
    </row>
    <row r="85" spans="2:8">
      <c r="B85" s="189"/>
      <c r="C85" s="7" t="s">
        <v>113</v>
      </c>
      <c r="D85" s="7" t="s">
        <v>303</v>
      </c>
      <c r="E85" s="25">
        <v>2</v>
      </c>
      <c r="F85" s="25">
        <v>1227</v>
      </c>
      <c r="G85" s="25">
        <v>2452</v>
      </c>
      <c r="H85" s="25">
        <v>2454</v>
      </c>
    </row>
    <row r="86" spans="2:8">
      <c r="B86" s="2" t="s">
        <v>230</v>
      </c>
    </row>
  </sheetData>
  <mergeCells count="36">
    <mergeCell ref="B63:G63"/>
    <mergeCell ref="B64:G64"/>
    <mergeCell ref="B65:G65"/>
    <mergeCell ref="B66:G66"/>
    <mergeCell ref="B51:G51"/>
    <mergeCell ref="B52:G52"/>
    <mergeCell ref="B53:G53"/>
    <mergeCell ref="B54:G54"/>
    <mergeCell ref="B56:D57"/>
    <mergeCell ref="E56:F56"/>
    <mergeCell ref="E33:F33"/>
    <mergeCell ref="B9:D10"/>
    <mergeCell ref="E9:F9"/>
    <mergeCell ref="B3:H3"/>
    <mergeCell ref="B4:H4"/>
    <mergeCell ref="B5:H5"/>
    <mergeCell ref="B6:H6"/>
    <mergeCell ref="B7:H7"/>
    <mergeCell ref="B11:C22"/>
    <mergeCell ref="B27:H27"/>
    <mergeCell ref="B83:B85"/>
    <mergeCell ref="B68:B69"/>
    <mergeCell ref="B28:H28"/>
    <mergeCell ref="B29:H29"/>
    <mergeCell ref="B30:H30"/>
    <mergeCell ref="B31:H31"/>
    <mergeCell ref="B76:H76"/>
    <mergeCell ref="B35:C47"/>
    <mergeCell ref="B70:C72"/>
    <mergeCell ref="B81:D82"/>
    <mergeCell ref="E81:F81"/>
    <mergeCell ref="E68:F68"/>
    <mergeCell ref="B77:H77"/>
    <mergeCell ref="B78:H78"/>
    <mergeCell ref="B79:H79"/>
    <mergeCell ref="B33:D34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L42"/>
  <sheetViews>
    <sheetView showGridLines="0" topLeftCell="A19" zoomScale="75" zoomScaleNormal="75" workbookViewId="0">
      <selection activeCell="B22" sqref="B22:G22"/>
    </sheetView>
  </sheetViews>
  <sheetFormatPr baseColWidth="10" defaultRowHeight="15"/>
  <cols>
    <col min="2" max="2" width="13.7109375" customWidth="1"/>
    <col min="4" max="4" width="55.5703125" customWidth="1"/>
    <col min="5" max="5" width="16.7109375" customWidth="1"/>
    <col min="6" max="6" width="16.28515625" customWidth="1"/>
    <col min="7" max="7" width="26.28515625" customWidth="1"/>
    <col min="8" max="8" width="28.140625" customWidth="1"/>
    <col min="9" max="9" width="14.140625" customWidth="1"/>
    <col min="10" max="10" width="18.42578125" customWidth="1"/>
    <col min="11" max="11" width="14.85546875" customWidth="1"/>
    <col min="12" max="12" width="15.140625" customWidth="1"/>
    <col min="13" max="13" width="16.7109375" customWidth="1"/>
    <col min="14" max="14" width="14.7109375" customWidth="1"/>
    <col min="15" max="15" width="14.28515625" customWidth="1"/>
    <col min="16" max="16" width="14.85546875" customWidth="1"/>
  </cols>
  <sheetData>
    <row r="1" spans="2:12" ht="102" customHeight="1">
      <c r="H1" s="1"/>
      <c r="I1" s="2"/>
      <c r="J1" s="2"/>
      <c r="K1" s="2"/>
      <c r="L1" s="2"/>
    </row>
    <row r="3" spans="2:12">
      <c r="B3" s="167" t="s">
        <v>236</v>
      </c>
      <c r="C3" s="167"/>
      <c r="D3" s="167"/>
      <c r="E3" s="167"/>
      <c r="F3" s="167"/>
      <c r="G3" s="167"/>
    </row>
    <row r="4" spans="2:12" ht="15.75" customHeight="1">
      <c r="B4" s="167" t="s">
        <v>334</v>
      </c>
      <c r="C4" s="167"/>
      <c r="D4" s="167"/>
      <c r="E4" s="167"/>
      <c r="F4" s="167"/>
      <c r="G4" s="167"/>
      <c r="H4" s="1"/>
      <c r="I4" s="2"/>
      <c r="J4" s="2"/>
      <c r="K4" s="2"/>
      <c r="L4" s="2"/>
    </row>
    <row r="5" spans="2:12">
      <c r="B5" s="172" t="s">
        <v>306</v>
      </c>
      <c r="C5" s="172"/>
      <c r="D5" s="172"/>
      <c r="E5" s="172"/>
      <c r="F5" s="172"/>
      <c r="G5" s="172"/>
    </row>
    <row r="6" spans="2:12">
      <c r="B6" s="179" t="s">
        <v>7</v>
      </c>
      <c r="C6" s="179"/>
      <c r="D6" s="179"/>
      <c r="E6" s="179"/>
      <c r="F6" s="179"/>
      <c r="G6" s="179"/>
    </row>
    <row r="7" spans="2:12">
      <c r="B7" s="6"/>
      <c r="C7" s="6"/>
      <c r="D7" s="6"/>
      <c r="E7" s="6"/>
      <c r="F7" s="6"/>
    </row>
    <row r="8" spans="2:12">
      <c r="B8" s="160" t="s">
        <v>8</v>
      </c>
      <c r="C8" s="160"/>
      <c r="D8" s="160"/>
      <c r="E8" s="171"/>
      <c r="F8" s="171"/>
      <c r="G8" s="30"/>
      <c r="H8" s="31"/>
    </row>
    <row r="9" spans="2:12">
      <c r="B9" s="160"/>
      <c r="C9" s="160"/>
      <c r="D9" s="160"/>
      <c r="E9" s="22" t="s">
        <v>1</v>
      </c>
      <c r="F9" s="22" t="s">
        <v>2</v>
      </c>
      <c r="G9" s="22" t="s">
        <v>115</v>
      </c>
      <c r="H9" s="23"/>
    </row>
    <row r="10" spans="2:12">
      <c r="B10" s="7" t="s">
        <v>4</v>
      </c>
      <c r="C10" s="7"/>
      <c r="D10" s="7" t="s">
        <v>114</v>
      </c>
      <c r="E10" s="9">
        <v>42</v>
      </c>
      <c r="F10" s="9">
        <v>8</v>
      </c>
      <c r="G10" s="27">
        <v>204905112417.60001</v>
      </c>
      <c r="H10" s="25"/>
    </row>
    <row r="11" spans="2:12">
      <c r="B11" s="8"/>
      <c r="C11" s="8"/>
      <c r="D11" s="37" t="s">
        <v>308</v>
      </c>
      <c r="E11" s="33">
        <v>20</v>
      </c>
      <c r="F11" s="33">
        <v>30</v>
      </c>
      <c r="G11" s="38">
        <v>800900197.63999999</v>
      </c>
      <c r="H11" s="25"/>
    </row>
    <row r="12" spans="2:12">
      <c r="B12" s="7"/>
      <c r="C12" s="7"/>
      <c r="D12" s="7" t="s">
        <v>116</v>
      </c>
      <c r="E12" s="9">
        <v>3</v>
      </c>
      <c r="F12" s="9">
        <v>47</v>
      </c>
      <c r="G12" s="27">
        <v>331762969.86000001</v>
      </c>
      <c r="H12" s="25"/>
    </row>
    <row r="13" spans="2:12">
      <c r="B13" s="7"/>
      <c r="C13" s="7"/>
      <c r="D13" s="7" t="s">
        <v>117</v>
      </c>
      <c r="E13" s="9">
        <v>6</v>
      </c>
      <c r="F13" s="9">
        <v>44</v>
      </c>
      <c r="G13" s="27">
        <v>35986628.340000004</v>
      </c>
      <c r="H13" s="25"/>
    </row>
    <row r="14" spans="2:12">
      <c r="B14" s="8"/>
      <c r="C14" s="8"/>
      <c r="D14" s="37" t="s">
        <v>118</v>
      </c>
      <c r="E14" s="33">
        <v>6</v>
      </c>
      <c r="F14" s="33">
        <v>44</v>
      </c>
      <c r="G14" s="38">
        <v>25499743.5</v>
      </c>
      <c r="H14" s="25"/>
    </row>
    <row r="15" spans="2:12">
      <c r="B15" s="7"/>
      <c r="C15" s="7"/>
      <c r="D15" s="7" t="s">
        <v>119</v>
      </c>
      <c r="E15" s="9">
        <v>6</v>
      </c>
      <c r="F15" s="9">
        <v>44</v>
      </c>
      <c r="G15" s="27">
        <v>42839772.030000001</v>
      </c>
      <c r="H15" s="25"/>
    </row>
    <row r="16" spans="2:12">
      <c r="B16" s="8"/>
      <c r="C16" s="8"/>
      <c r="D16" s="37" t="s">
        <v>120</v>
      </c>
      <c r="E16" s="33">
        <v>12</v>
      </c>
      <c r="F16" s="33">
        <v>38</v>
      </c>
      <c r="G16" s="38">
        <v>407042885.93000001</v>
      </c>
      <c r="H16" s="25"/>
    </row>
    <row r="17" spans="2:12">
      <c r="D17" s="40" t="s">
        <v>121</v>
      </c>
      <c r="E17" s="7"/>
      <c r="F17" s="34"/>
      <c r="G17" s="39">
        <f>SUM(G10:G16)</f>
        <v>206549144614.89999</v>
      </c>
      <c r="H17" s="25"/>
    </row>
    <row r="18" spans="2:12">
      <c r="B18" s="2" t="s">
        <v>230</v>
      </c>
    </row>
    <row r="21" spans="2:12">
      <c r="B21" s="167" t="s">
        <v>236</v>
      </c>
      <c r="C21" s="167"/>
      <c r="D21" s="167"/>
      <c r="E21" s="167"/>
      <c r="F21" s="167"/>
      <c r="G21" s="167"/>
    </row>
    <row r="22" spans="2:12" ht="15.75" customHeight="1">
      <c r="B22" s="167" t="s">
        <v>307</v>
      </c>
      <c r="C22" s="167"/>
      <c r="D22" s="167"/>
      <c r="E22" s="167"/>
      <c r="F22" s="167"/>
      <c r="G22" s="167"/>
      <c r="H22" s="1"/>
      <c r="I22" s="2"/>
      <c r="J22" s="2"/>
      <c r="K22" s="2"/>
      <c r="L22" s="2"/>
    </row>
    <row r="23" spans="2:12">
      <c r="B23" s="172" t="s">
        <v>306</v>
      </c>
      <c r="C23" s="172"/>
      <c r="D23" s="172"/>
      <c r="E23" s="172"/>
      <c r="F23" s="172"/>
      <c r="G23" s="172"/>
    </row>
    <row r="24" spans="2:12">
      <c r="B24" s="179" t="s">
        <v>7</v>
      </c>
      <c r="C24" s="179"/>
      <c r="D24" s="179"/>
      <c r="E24" s="179"/>
      <c r="F24" s="179"/>
      <c r="G24" s="179"/>
    </row>
    <row r="25" spans="2:12">
      <c r="B25" s="6"/>
      <c r="C25" s="6"/>
      <c r="D25" s="6"/>
      <c r="E25" s="6"/>
      <c r="F25" s="6"/>
    </row>
    <row r="26" spans="2:12">
      <c r="B26" s="160" t="s">
        <v>8</v>
      </c>
      <c r="C26" s="160"/>
      <c r="D26" s="160"/>
      <c r="E26" s="171"/>
      <c r="F26" s="171"/>
      <c r="G26" s="30"/>
      <c r="H26" s="31"/>
    </row>
    <row r="27" spans="2:12">
      <c r="B27" s="160"/>
      <c r="C27" s="160"/>
      <c r="D27" s="160"/>
      <c r="E27" s="22" t="s">
        <v>1</v>
      </c>
      <c r="F27" s="22" t="s">
        <v>2</v>
      </c>
      <c r="G27" s="22" t="s">
        <v>115</v>
      </c>
      <c r="H27" s="23"/>
    </row>
    <row r="28" spans="2:12">
      <c r="B28" s="189" t="s">
        <v>4</v>
      </c>
      <c r="C28" s="189"/>
      <c r="D28" s="7" t="s">
        <v>114</v>
      </c>
      <c r="E28" s="9">
        <v>28</v>
      </c>
      <c r="F28" s="9">
        <v>22</v>
      </c>
      <c r="G28" s="27">
        <v>287825070.25</v>
      </c>
      <c r="H28" s="25"/>
    </row>
    <row r="29" spans="2:12">
      <c r="B29" s="189"/>
      <c r="C29" s="189"/>
      <c r="D29" s="37" t="s">
        <v>308</v>
      </c>
      <c r="E29" s="33">
        <v>13</v>
      </c>
      <c r="F29" s="33">
        <v>37</v>
      </c>
      <c r="G29" s="38">
        <v>80185285.129999995</v>
      </c>
      <c r="H29" s="25"/>
    </row>
    <row r="30" spans="2:12">
      <c r="B30" s="189"/>
      <c r="C30" s="189"/>
      <c r="D30" s="7" t="s">
        <v>116</v>
      </c>
      <c r="E30" s="9">
        <v>0</v>
      </c>
      <c r="F30" s="9">
        <v>50</v>
      </c>
      <c r="G30" s="27" t="s">
        <v>41</v>
      </c>
      <c r="H30" s="25"/>
    </row>
    <row r="31" spans="2:12">
      <c r="B31" s="189"/>
      <c r="C31" s="189"/>
      <c r="D31" s="7" t="s">
        <v>117</v>
      </c>
      <c r="E31" s="9">
        <v>1</v>
      </c>
      <c r="F31" s="9">
        <v>49</v>
      </c>
      <c r="G31" s="27">
        <v>500099.5</v>
      </c>
      <c r="H31" s="25"/>
    </row>
    <row r="32" spans="2:12">
      <c r="B32" s="189"/>
      <c r="C32" s="189"/>
      <c r="D32" s="37" t="s">
        <v>118</v>
      </c>
      <c r="E32" s="33">
        <v>2</v>
      </c>
      <c r="F32" s="33">
        <v>48</v>
      </c>
      <c r="G32" s="38">
        <v>69372.789999999994</v>
      </c>
      <c r="H32" s="25"/>
    </row>
    <row r="33" spans="2:12">
      <c r="B33" s="189"/>
      <c r="C33" s="189"/>
      <c r="D33" s="7" t="s">
        <v>119</v>
      </c>
      <c r="E33" s="9">
        <v>2</v>
      </c>
      <c r="F33" s="9">
        <v>48</v>
      </c>
      <c r="G33" s="27">
        <v>509992.52</v>
      </c>
      <c r="H33" s="25"/>
    </row>
    <row r="34" spans="2:12">
      <c r="B34" s="189"/>
      <c r="C34" s="189"/>
      <c r="D34" s="37" t="s">
        <v>120</v>
      </c>
      <c r="E34" s="33">
        <v>5</v>
      </c>
      <c r="F34" s="33">
        <v>45</v>
      </c>
      <c r="G34" s="38">
        <v>6093851.5700000003</v>
      </c>
      <c r="H34" s="25"/>
    </row>
    <row r="35" spans="2:12">
      <c r="B35" s="189"/>
      <c r="C35" s="189"/>
      <c r="D35" s="40" t="s">
        <v>121</v>
      </c>
      <c r="E35" s="7"/>
      <c r="F35" s="34"/>
      <c r="G35" s="39">
        <f>SUM(G28:G34)</f>
        <v>375183671.75999999</v>
      </c>
      <c r="H35" s="25"/>
    </row>
    <row r="36" spans="2:12">
      <c r="B36" s="2" t="s">
        <v>230</v>
      </c>
    </row>
    <row r="42" spans="2:12" ht="15.75" customHeight="1">
      <c r="I42" s="2"/>
      <c r="J42" s="2"/>
      <c r="K42" s="2"/>
      <c r="L42" s="2"/>
    </row>
  </sheetData>
  <mergeCells count="13">
    <mergeCell ref="B28:C35"/>
    <mergeCell ref="B3:G3"/>
    <mergeCell ref="B4:G4"/>
    <mergeCell ref="B5:G5"/>
    <mergeCell ref="B6:G6"/>
    <mergeCell ref="B8:D9"/>
    <mergeCell ref="E8:F8"/>
    <mergeCell ref="B21:G21"/>
    <mergeCell ref="B22:G22"/>
    <mergeCell ref="B23:G23"/>
    <mergeCell ref="B24:G24"/>
    <mergeCell ref="B26:D27"/>
    <mergeCell ref="E26:F26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T69"/>
  <sheetViews>
    <sheetView showGridLines="0" topLeftCell="D10" zoomScale="75" zoomScaleNormal="75" workbookViewId="0">
      <selection activeCell="H3" sqref="H3:M3"/>
    </sheetView>
  </sheetViews>
  <sheetFormatPr baseColWidth="10" defaultRowHeight="14.25"/>
  <cols>
    <col min="1" max="1" width="7.42578125" style="44" customWidth="1"/>
    <col min="2" max="2" width="47.5703125" style="44" customWidth="1"/>
    <col min="3" max="3" width="20.42578125" style="44" customWidth="1"/>
    <col min="4" max="4" width="16" style="44" customWidth="1"/>
    <col min="5" max="5" width="15.7109375" style="44" customWidth="1"/>
    <col min="6" max="6" width="16" style="44" customWidth="1"/>
    <col min="7" max="7" width="17.85546875" style="44" customWidth="1"/>
    <col min="8" max="8" width="14.28515625" style="44" customWidth="1"/>
    <col min="9" max="9" width="11.42578125" style="44" customWidth="1"/>
    <col min="10" max="10" width="14.140625" style="44" customWidth="1"/>
    <col min="11" max="11" width="16.85546875" style="44" customWidth="1"/>
    <col min="12" max="12" width="11.42578125" style="44"/>
    <col min="13" max="13" width="17.5703125" style="44" customWidth="1"/>
    <col min="14" max="14" width="14.42578125" style="44" bestFit="1" customWidth="1"/>
    <col min="15" max="15" width="15.28515625" style="44" customWidth="1"/>
    <col min="16" max="16" width="14.42578125" style="44" customWidth="1"/>
    <col min="17" max="17" width="14" style="44" customWidth="1"/>
    <col min="18" max="18" width="13.28515625" style="44" bestFit="1" customWidth="1"/>
    <col min="19" max="19" width="16" style="44" customWidth="1"/>
    <col min="20" max="20" width="15.5703125" style="44" customWidth="1"/>
    <col min="21" max="16384" width="11.42578125" style="44"/>
  </cols>
  <sheetData>
    <row r="1" spans="2:20" customFormat="1" ht="15"/>
    <row r="2" spans="2:20" customFormat="1" ht="15">
      <c r="B2" s="44"/>
      <c r="C2" s="44"/>
      <c r="D2" s="44"/>
      <c r="E2" s="44"/>
      <c r="F2" s="44"/>
      <c r="G2" s="44"/>
      <c r="H2" s="167" t="s">
        <v>305</v>
      </c>
      <c r="I2" s="167"/>
      <c r="J2" s="167"/>
      <c r="K2" s="167"/>
      <c r="L2" s="167"/>
      <c r="M2" s="167"/>
    </row>
    <row r="3" spans="2:20" customFormat="1" ht="15.75" customHeight="1">
      <c r="B3" s="44"/>
      <c r="C3" s="48"/>
      <c r="D3" s="44"/>
      <c r="E3" s="44"/>
      <c r="F3" s="44"/>
      <c r="G3" s="44"/>
      <c r="H3" s="167" t="s">
        <v>309</v>
      </c>
      <c r="I3" s="167"/>
      <c r="J3" s="167"/>
      <c r="K3" s="167"/>
      <c r="L3" s="167"/>
      <c r="M3" s="167"/>
    </row>
    <row r="4" spans="2:20" customFormat="1" ht="15">
      <c r="B4" s="44"/>
      <c r="C4" s="44"/>
      <c r="D4" s="45"/>
      <c r="E4" s="44"/>
      <c r="F4" s="44"/>
      <c r="G4" s="44"/>
      <c r="H4" s="179" t="s">
        <v>7</v>
      </c>
      <c r="I4" s="179"/>
      <c r="J4" s="179"/>
      <c r="K4" s="179"/>
      <c r="L4" s="179"/>
      <c r="M4" s="179"/>
    </row>
    <row r="5" spans="2:20" customFormat="1" ht="15">
      <c r="B5" s="6"/>
      <c r="C5" s="6"/>
      <c r="D5" s="6"/>
      <c r="E5" s="6"/>
      <c r="F5" s="6"/>
    </row>
    <row r="6" spans="2:20" ht="15">
      <c r="B6" s="146"/>
      <c r="C6" s="190" t="s">
        <v>208</v>
      </c>
      <c r="D6" s="190"/>
      <c r="E6" s="190"/>
      <c r="F6" s="190"/>
      <c r="G6" s="190"/>
      <c r="H6" s="190"/>
      <c r="I6" s="190"/>
      <c r="J6" s="190" t="s">
        <v>215</v>
      </c>
      <c r="K6" s="190"/>
      <c r="L6" s="190"/>
      <c r="M6" s="190"/>
      <c r="N6" s="190"/>
      <c r="O6" s="190"/>
      <c r="P6" s="190" t="s">
        <v>221</v>
      </c>
      <c r="Q6" s="190"/>
      <c r="R6" s="190"/>
      <c r="S6" s="190"/>
      <c r="T6" s="190"/>
    </row>
    <row r="7" spans="2:20" ht="36">
      <c r="B7" s="191" t="s">
        <v>222</v>
      </c>
      <c r="C7" s="147" t="s">
        <v>200</v>
      </c>
      <c r="D7" s="147" t="s">
        <v>201</v>
      </c>
      <c r="E7" s="147" t="s">
        <v>202</v>
      </c>
      <c r="F7" s="147" t="s">
        <v>203</v>
      </c>
      <c r="G7" s="147" t="s">
        <v>204</v>
      </c>
      <c r="H7" s="147" t="s">
        <v>205</v>
      </c>
      <c r="I7" s="147" t="s">
        <v>206</v>
      </c>
      <c r="J7" s="147" t="s">
        <v>210</v>
      </c>
      <c r="K7" s="147" t="s">
        <v>310</v>
      </c>
      <c r="L7" s="147" t="s">
        <v>211</v>
      </c>
      <c r="M7" s="147" t="s">
        <v>212</v>
      </c>
      <c r="N7" s="147" t="s">
        <v>213</v>
      </c>
      <c r="O7" s="147" t="s">
        <v>214</v>
      </c>
      <c r="P7" s="147" t="s">
        <v>216</v>
      </c>
      <c r="Q7" s="147" t="s">
        <v>217</v>
      </c>
      <c r="R7" s="147" t="s">
        <v>218</v>
      </c>
      <c r="S7" s="147" t="s">
        <v>219</v>
      </c>
      <c r="T7" s="147" t="s">
        <v>220</v>
      </c>
    </row>
    <row r="8" spans="2:20">
      <c r="B8" s="191"/>
      <c r="C8" s="147" t="s">
        <v>207</v>
      </c>
      <c r="D8" s="147" t="s">
        <v>207</v>
      </c>
      <c r="E8" s="147" t="s">
        <v>207</v>
      </c>
      <c r="F8" s="147" t="s">
        <v>207</v>
      </c>
      <c r="G8" s="147" t="s">
        <v>207</v>
      </c>
      <c r="H8" s="147" t="s">
        <v>207</v>
      </c>
      <c r="I8" s="147" t="s">
        <v>207</v>
      </c>
      <c r="J8" s="147" t="s">
        <v>207</v>
      </c>
      <c r="K8" s="147" t="s">
        <v>207</v>
      </c>
      <c r="L8" s="147" t="s">
        <v>207</v>
      </c>
      <c r="M8" s="147" t="s">
        <v>207</v>
      </c>
      <c r="N8" s="147" t="s">
        <v>207</v>
      </c>
      <c r="O8" s="147" t="s">
        <v>207</v>
      </c>
      <c r="P8" s="147" t="s">
        <v>207</v>
      </c>
      <c r="Q8" s="147" t="s">
        <v>207</v>
      </c>
      <c r="R8" s="147" t="s">
        <v>207</v>
      </c>
      <c r="S8" s="147" t="s">
        <v>207</v>
      </c>
      <c r="T8" s="147" t="s">
        <v>207</v>
      </c>
    </row>
    <row r="9" spans="2:20" ht="17.25" customHeight="1">
      <c r="B9" s="148" t="s">
        <v>154</v>
      </c>
      <c r="C9" s="149" t="s">
        <v>41</v>
      </c>
      <c r="D9" s="150">
        <v>23724</v>
      </c>
      <c r="E9" s="150">
        <v>839301.20000000007</v>
      </c>
      <c r="F9" s="150">
        <v>4250</v>
      </c>
      <c r="G9" s="150">
        <v>614540.4</v>
      </c>
      <c r="H9" s="149" t="s">
        <v>209</v>
      </c>
      <c r="I9" s="149" t="s">
        <v>209</v>
      </c>
      <c r="J9" s="150">
        <v>10801.62</v>
      </c>
      <c r="K9" s="150">
        <v>150901.66</v>
      </c>
      <c r="L9" s="149" t="s">
        <v>209</v>
      </c>
      <c r="M9" s="149" t="s">
        <v>209</v>
      </c>
      <c r="N9" s="149" t="s">
        <v>209</v>
      </c>
      <c r="O9" s="149" t="s">
        <v>209</v>
      </c>
      <c r="P9" s="149" t="s">
        <v>209</v>
      </c>
      <c r="Q9" s="149" t="s">
        <v>209</v>
      </c>
      <c r="R9" s="149" t="s">
        <v>209</v>
      </c>
      <c r="S9" s="149" t="s">
        <v>209</v>
      </c>
      <c r="T9" s="149" t="s">
        <v>209</v>
      </c>
    </row>
    <row r="10" spans="2:20" ht="29.25" customHeight="1">
      <c r="B10" s="151" t="s">
        <v>155</v>
      </c>
      <c r="C10" s="152" t="s">
        <v>41</v>
      </c>
      <c r="D10" s="153">
        <v>23724</v>
      </c>
      <c r="E10" s="153">
        <v>573037</v>
      </c>
      <c r="F10" s="152" t="s">
        <v>209</v>
      </c>
      <c r="G10" s="152" t="s">
        <v>209</v>
      </c>
      <c r="H10" s="152" t="s">
        <v>209</v>
      </c>
      <c r="I10" s="152" t="s">
        <v>209</v>
      </c>
      <c r="J10" s="152" t="s">
        <v>209</v>
      </c>
      <c r="K10" s="153">
        <v>80000</v>
      </c>
      <c r="L10" s="152" t="s">
        <v>209</v>
      </c>
      <c r="M10" s="152" t="s">
        <v>209</v>
      </c>
      <c r="N10" s="152" t="s">
        <v>209</v>
      </c>
      <c r="O10" s="152" t="s">
        <v>209</v>
      </c>
      <c r="P10" s="152" t="s">
        <v>209</v>
      </c>
      <c r="Q10" s="152" t="s">
        <v>209</v>
      </c>
      <c r="R10" s="152" t="s">
        <v>209</v>
      </c>
      <c r="S10" s="152" t="s">
        <v>209</v>
      </c>
      <c r="T10" s="152" t="s">
        <v>209</v>
      </c>
    </row>
    <row r="11" spans="2:20" ht="21.75" customHeight="1">
      <c r="B11" s="148" t="s">
        <v>156</v>
      </c>
      <c r="C11" s="154" t="s">
        <v>41</v>
      </c>
      <c r="D11" s="154" t="s">
        <v>209</v>
      </c>
      <c r="E11" s="154" t="s">
        <v>209</v>
      </c>
      <c r="F11" s="154" t="s">
        <v>209</v>
      </c>
      <c r="G11" s="154" t="s">
        <v>209</v>
      </c>
      <c r="H11" s="154" t="s">
        <v>209</v>
      </c>
      <c r="I11" s="154" t="s">
        <v>209</v>
      </c>
      <c r="J11" s="154" t="s">
        <v>209</v>
      </c>
      <c r="K11" s="154" t="s">
        <v>209</v>
      </c>
      <c r="L11" s="154" t="s">
        <v>209</v>
      </c>
      <c r="M11" s="154" t="s">
        <v>209</v>
      </c>
      <c r="N11" s="154" t="s">
        <v>209</v>
      </c>
      <c r="O11" s="154" t="s">
        <v>209</v>
      </c>
      <c r="P11" s="154" t="s">
        <v>209</v>
      </c>
      <c r="Q11" s="154" t="s">
        <v>209</v>
      </c>
      <c r="R11" s="154" t="s">
        <v>209</v>
      </c>
      <c r="S11" s="154" t="s">
        <v>209</v>
      </c>
      <c r="T11" s="154" t="s">
        <v>209</v>
      </c>
    </row>
    <row r="12" spans="2:20" ht="15.75" customHeight="1">
      <c r="B12" s="151" t="s">
        <v>157</v>
      </c>
      <c r="C12" s="152" t="s">
        <v>41</v>
      </c>
      <c r="D12" s="152" t="s">
        <v>209</v>
      </c>
      <c r="E12" s="153">
        <v>266264.19999999995</v>
      </c>
      <c r="F12" s="153">
        <v>4250</v>
      </c>
      <c r="G12" s="153">
        <v>609340.4</v>
      </c>
      <c r="H12" s="152" t="s">
        <v>209</v>
      </c>
      <c r="I12" s="152" t="s">
        <v>209</v>
      </c>
      <c r="J12" s="152" t="s">
        <v>209</v>
      </c>
      <c r="K12" s="153">
        <v>3250</v>
      </c>
      <c r="L12" s="152" t="s">
        <v>209</v>
      </c>
      <c r="M12" s="152" t="s">
        <v>209</v>
      </c>
      <c r="N12" s="152" t="s">
        <v>209</v>
      </c>
      <c r="O12" s="152" t="s">
        <v>209</v>
      </c>
      <c r="P12" s="152" t="s">
        <v>209</v>
      </c>
      <c r="Q12" s="152" t="s">
        <v>209</v>
      </c>
      <c r="R12" s="152" t="s">
        <v>209</v>
      </c>
      <c r="S12" s="152" t="s">
        <v>209</v>
      </c>
      <c r="T12" s="152" t="s">
        <v>209</v>
      </c>
    </row>
    <row r="13" spans="2:20" ht="17.25" customHeight="1">
      <c r="B13" s="148" t="s">
        <v>175</v>
      </c>
      <c r="C13" s="154" t="s">
        <v>41</v>
      </c>
      <c r="D13" s="154" t="s">
        <v>209</v>
      </c>
      <c r="E13" s="154" t="s">
        <v>209</v>
      </c>
      <c r="F13" s="154" t="s">
        <v>209</v>
      </c>
      <c r="G13" s="155">
        <v>5200</v>
      </c>
      <c r="H13" s="154" t="s">
        <v>209</v>
      </c>
      <c r="I13" s="154" t="s">
        <v>209</v>
      </c>
      <c r="J13" s="155">
        <v>10801.62</v>
      </c>
      <c r="K13" s="155">
        <v>67651.66</v>
      </c>
      <c r="L13" s="154" t="s">
        <v>209</v>
      </c>
      <c r="M13" s="154" t="s">
        <v>209</v>
      </c>
      <c r="N13" s="154" t="s">
        <v>209</v>
      </c>
      <c r="O13" s="154" t="s">
        <v>209</v>
      </c>
      <c r="P13" s="154" t="s">
        <v>209</v>
      </c>
      <c r="Q13" s="154" t="s">
        <v>209</v>
      </c>
      <c r="R13" s="154" t="s">
        <v>209</v>
      </c>
      <c r="S13" s="154" t="s">
        <v>209</v>
      </c>
      <c r="T13" s="154" t="s">
        <v>209</v>
      </c>
    </row>
    <row r="14" spans="2:20" ht="17.25" customHeight="1">
      <c r="B14" s="151" t="s">
        <v>158</v>
      </c>
      <c r="C14" s="156">
        <v>253513.43</v>
      </c>
      <c r="D14" s="156">
        <v>3881.99</v>
      </c>
      <c r="E14" s="156">
        <v>433508.55000000005</v>
      </c>
      <c r="F14" s="156">
        <v>83062.679999999993</v>
      </c>
      <c r="G14" s="156">
        <v>614386.72</v>
      </c>
      <c r="H14" s="157" t="s">
        <v>209</v>
      </c>
      <c r="I14" s="157" t="s">
        <v>209</v>
      </c>
      <c r="J14" s="156">
        <v>1225497.72</v>
      </c>
      <c r="K14" s="156">
        <v>448568.35</v>
      </c>
      <c r="L14" s="157" t="s">
        <v>209</v>
      </c>
      <c r="M14" s="156">
        <v>34290679.539999999</v>
      </c>
      <c r="N14" s="157" t="s">
        <v>209</v>
      </c>
      <c r="O14" s="156">
        <v>390086.37</v>
      </c>
      <c r="P14" s="156">
        <v>328079.40000000002</v>
      </c>
      <c r="Q14" s="156">
        <v>245710.74</v>
      </c>
      <c r="R14" s="156">
        <v>50450</v>
      </c>
      <c r="S14" s="156">
        <v>1414822.3</v>
      </c>
      <c r="T14" s="157" t="s">
        <v>209</v>
      </c>
    </row>
    <row r="15" spans="2:20" ht="28.5" customHeight="1">
      <c r="B15" s="148" t="s">
        <v>159</v>
      </c>
      <c r="C15" s="154" t="s">
        <v>41</v>
      </c>
      <c r="D15" s="154" t="s">
        <v>209</v>
      </c>
      <c r="E15" s="154" t="s">
        <v>209</v>
      </c>
      <c r="F15" s="154" t="s">
        <v>209</v>
      </c>
      <c r="G15" s="154" t="s">
        <v>209</v>
      </c>
      <c r="H15" s="154" t="s">
        <v>209</v>
      </c>
      <c r="I15" s="154" t="s">
        <v>209</v>
      </c>
      <c r="J15" s="154" t="s">
        <v>209</v>
      </c>
      <c r="K15" s="154" t="s">
        <v>209</v>
      </c>
      <c r="L15" s="154" t="s">
        <v>209</v>
      </c>
      <c r="M15" s="154" t="s">
        <v>209</v>
      </c>
      <c r="N15" s="154" t="s">
        <v>209</v>
      </c>
      <c r="O15" s="154" t="s">
        <v>209</v>
      </c>
      <c r="P15" s="154" t="s">
        <v>209</v>
      </c>
      <c r="Q15" s="154" t="s">
        <v>209</v>
      </c>
      <c r="R15" s="154" t="s">
        <v>209</v>
      </c>
      <c r="S15" s="154" t="s">
        <v>209</v>
      </c>
      <c r="T15" s="154" t="s">
        <v>209</v>
      </c>
    </row>
    <row r="16" spans="2:20" ht="16.5" customHeight="1">
      <c r="B16" s="151" t="s">
        <v>160</v>
      </c>
      <c r="C16" s="153">
        <v>253513.43</v>
      </c>
      <c r="D16" s="153">
        <v>3881.99</v>
      </c>
      <c r="E16" s="153">
        <v>208982.37000000002</v>
      </c>
      <c r="F16" s="153">
        <v>27</v>
      </c>
      <c r="G16" s="153">
        <v>7386.72</v>
      </c>
      <c r="H16" s="152" t="s">
        <v>209</v>
      </c>
      <c r="I16" s="152" t="s">
        <v>209</v>
      </c>
      <c r="J16" s="153">
        <v>408069.43</v>
      </c>
      <c r="K16" s="153">
        <v>113733.06999999999</v>
      </c>
      <c r="L16" s="152" t="s">
        <v>209</v>
      </c>
      <c r="M16" s="153">
        <v>33528292.98</v>
      </c>
      <c r="N16" s="152" t="s">
        <v>209</v>
      </c>
      <c r="O16" s="153">
        <v>390086.37</v>
      </c>
      <c r="P16" s="153">
        <v>327602.40000000002</v>
      </c>
      <c r="Q16" s="152" t="s">
        <v>209</v>
      </c>
      <c r="R16" s="153">
        <v>50450</v>
      </c>
      <c r="S16" s="153">
        <v>1414822.3</v>
      </c>
      <c r="T16" s="152" t="s">
        <v>209</v>
      </c>
    </row>
    <row r="17" spans="2:20" ht="18.75" customHeight="1">
      <c r="B17" s="148" t="s">
        <v>161</v>
      </c>
      <c r="C17" s="154" t="s">
        <v>41</v>
      </c>
      <c r="D17" s="154" t="s">
        <v>209</v>
      </c>
      <c r="E17" s="154" t="s">
        <v>209</v>
      </c>
      <c r="F17" s="154" t="s">
        <v>209</v>
      </c>
      <c r="G17" s="155">
        <v>600000</v>
      </c>
      <c r="H17" s="154" t="s">
        <v>209</v>
      </c>
      <c r="I17" s="154" t="s">
        <v>209</v>
      </c>
      <c r="J17" s="155">
        <v>37380</v>
      </c>
      <c r="K17" s="155">
        <v>16925</v>
      </c>
      <c r="L17" s="154" t="s">
        <v>209</v>
      </c>
      <c r="M17" s="154" t="s">
        <v>209</v>
      </c>
      <c r="N17" s="154" t="s">
        <v>209</v>
      </c>
      <c r="O17" s="154" t="s">
        <v>209</v>
      </c>
      <c r="P17" s="154" t="s">
        <v>209</v>
      </c>
      <c r="Q17" s="155">
        <v>371.59</v>
      </c>
      <c r="R17" s="154" t="s">
        <v>209</v>
      </c>
      <c r="S17" s="154" t="s">
        <v>209</v>
      </c>
      <c r="T17" s="154" t="s">
        <v>209</v>
      </c>
    </row>
    <row r="18" spans="2:20" ht="18" customHeight="1">
      <c r="B18" s="151" t="s">
        <v>162</v>
      </c>
      <c r="C18" s="152" t="s">
        <v>209</v>
      </c>
      <c r="D18" s="152" t="s">
        <v>209</v>
      </c>
      <c r="E18" s="153">
        <v>4003.08</v>
      </c>
      <c r="F18" s="152" t="s">
        <v>209</v>
      </c>
      <c r="G18" s="152" t="s">
        <v>209</v>
      </c>
      <c r="H18" s="152" t="s">
        <v>209</v>
      </c>
      <c r="I18" s="152" t="s">
        <v>209</v>
      </c>
      <c r="J18" s="152" t="s">
        <v>209</v>
      </c>
      <c r="K18" s="152" t="s">
        <v>209</v>
      </c>
      <c r="L18" s="152" t="s">
        <v>209</v>
      </c>
      <c r="M18" s="152" t="s">
        <v>209</v>
      </c>
      <c r="N18" s="152" t="s">
        <v>209</v>
      </c>
      <c r="O18" s="152" t="s">
        <v>209</v>
      </c>
      <c r="P18" s="152" t="s">
        <v>209</v>
      </c>
      <c r="Q18" s="152" t="s">
        <v>209</v>
      </c>
      <c r="R18" s="152" t="s">
        <v>209</v>
      </c>
      <c r="S18" s="152" t="s">
        <v>209</v>
      </c>
      <c r="T18" s="152" t="s">
        <v>209</v>
      </c>
    </row>
    <row r="19" spans="2:20" ht="18" customHeight="1">
      <c r="B19" s="148" t="s">
        <v>157</v>
      </c>
      <c r="C19" s="154" t="s">
        <v>209</v>
      </c>
      <c r="D19" s="154" t="s">
        <v>209</v>
      </c>
      <c r="E19" s="155">
        <v>33706.6</v>
      </c>
      <c r="F19" s="155">
        <v>27663</v>
      </c>
      <c r="G19" s="154" t="s">
        <v>209</v>
      </c>
      <c r="H19" s="154" t="s">
        <v>209</v>
      </c>
      <c r="I19" s="154" t="s">
        <v>209</v>
      </c>
      <c r="J19" s="155">
        <v>8040</v>
      </c>
      <c r="K19" s="155">
        <v>116166</v>
      </c>
      <c r="L19" s="154" t="s">
        <v>209</v>
      </c>
      <c r="M19" s="155">
        <v>320276.98</v>
      </c>
      <c r="N19" s="154" t="s">
        <v>209</v>
      </c>
      <c r="O19" s="154" t="s">
        <v>209</v>
      </c>
      <c r="P19" s="154" t="s">
        <v>209</v>
      </c>
      <c r="Q19" s="154" t="s">
        <v>209</v>
      </c>
      <c r="R19" s="154" t="s">
        <v>209</v>
      </c>
      <c r="S19" s="154" t="s">
        <v>209</v>
      </c>
      <c r="T19" s="154" t="s">
        <v>209</v>
      </c>
    </row>
    <row r="20" spans="2:20" ht="15.75" customHeight="1">
      <c r="B20" s="151" t="s">
        <v>163</v>
      </c>
      <c r="C20" s="152" t="s">
        <v>209</v>
      </c>
      <c r="D20" s="152" t="s">
        <v>209</v>
      </c>
      <c r="E20" s="153">
        <v>186816.5</v>
      </c>
      <c r="F20" s="153">
        <v>55372.68</v>
      </c>
      <c r="G20" s="153">
        <v>7000</v>
      </c>
      <c r="H20" s="152" t="s">
        <v>209</v>
      </c>
      <c r="I20" s="152" t="s">
        <v>209</v>
      </c>
      <c r="J20" s="153">
        <v>772008.29</v>
      </c>
      <c r="K20" s="153">
        <v>201744.28000000003</v>
      </c>
      <c r="L20" s="152" t="s">
        <v>209</v>
      </c>
      <c r="M20" s="153">
        <v>442109.58</v>
      </c>
      <c r="N20" s="152" t="s">
        <v>209</v>
      </c>
      <c r="O20" s="152" t="s">
        <v>209</v>
      </c>
      <c r="P20" s="153">
        <v>477</v>
      </c>
      <c r="Q20" s="153">
        <v>245339.15</v>
      </c>
      <c r="R20" s="152" t="s">
        <v>209</v>
      </c>
      <c r="S20" s="152" t="s">
        <v>209</v>
      </c>
      <c r="T20" s="152" t="s">
        <v>209</v>
      </c>
    </row>
    <row r="21" spans="2:20" ht="15.75" customHeight="1">
      <c r="B21" s="148" t="s">
        <v>164</v>
      </c>
      <c r="C21" s="150">
        <v>76404.26999999999</v>
      </c>
      <c r="D21" s="150">
        <v>15981</v>
      </c>
      <c r="E21" s="150">
        <v>123648.91999999998</v>
      </c>
      <c r="F21" s="150">
        <v>7000</v>
      </c>
      <c r="G21" s="150">
        <v>2219331.13</v>
      </c>
      <c r="H21" s="150">
        <v>6361.58</v>
      </c>
      <c r="I21" s="149" t="s">
        <v>209</v>
      </c>
      <c r="J21" s="150">
        <v>4144233.1399999997</v>
      </c>
      <c r="K21" s="150">
        <v>8034654.9799999986</v>
      </c>
      <c r="L21" s="149" t="s">
        <v>209</v>
      </c>
      <c r="M21" s="150">
        <v>1148080.23</v>
      </c>
      <c r="N21" s="150">
        <v>553793.15</v>
      </c>
      <c r="O21" s="150">
        <v>618294.81999999995</v>
      </c>
      <c r="P21" s="150">
        <v>4475749.75</v>
      </c>
      <c r="Q21" s="149" t="s">
        <v>209</v>
      </c>
      <c r="R21" s="149" t="s">
        <v>209</v>
      </c>
      <c r="S21" s="149" t="s">
        <v>209</v>
      </c>
      <c r="T21" s="149" t="s">
        <v>209</v>
      </c>
    </row>
    <row r="22" spans="2:20" ht="30" customHeight="1">
      <c r="B22" s="151" t="s">
        <v>165</v>
      </c>
      <c r="C22" s="152" t="s">
        <v>209</v>
      </c>
      <c r="D22" s="152" t="s">
        <v>209</v>
      </c>
      <c r="E22" s="152" t="s">
        <v>209</v>
      </c>
      <c r="F22" s="152" t="s">
        <v>209</v>
      </c>
      <c r="G22" s="152" t="s">
        <v>209</v>
      </c>
      <c r="H22" s="152" t="s">
        <v>209</v>
      </c>
      <c r="I22" s="152" t="s">
        <v>209</v>
      </c>
      <c r="J22" s="152" t="s">
        <v>209</v>
      </c>
      <c r="K22" s="152" t="s">
        <v>209</v>
      </c>
      <c r="L22" s="152" t="s">
        <v>209</v>
      </c>
      <c r="M22" s="152" t="s">
        <v>209</v>
      </c>
      <c r="N22" s="152" t="s">
        <v>209</v>
      </c>
      <c r="O22" s="152" t="s">
        <v>209</v>
      </c>
      <c r="P22" s="152" t="s">
        <v>209</v>
      </c>
      <c r="Q22" s="152" t="s">
        <v>209</v>
      </c>
      <c r="R22" s="152" t="s">
        <v>209</v>
      </c>
      <c r="S22" s="152" t="s">
        <v>209</v>
      </c>
      <c r="T22" s="152" t="s">
        <v>209</v>
      </c>
    </row>
    <row r="23" spans="2:20" ht="20.25" customHeight="1">
      <c r="B23" s="148" t="s">
        <v>166</v>
      </c>
      <c r="C23" s="155">
        <v>76404.26999999999</v>
      </c>
      <c r="D23" s="155">
        <v>1241</v>
      </c>
      <c r="E23" s="154" t="s">
        <v>209</v>
      </c>
      <c r="F23" s="155">
        <v>300</v>
      </c>
      <c r="G23" s="154" t="s">
        <v>209</v>
      </c>
      <c r="H23" s="154" t="s">
        <v>209</v>
      </c>
      <c r="I23" s="154" t="s">
        <v>209</v>
      </c>
      <c r="J23" s="155">
        <v>3961452.81</v>
      </c>
      <c r="K23" s="155">
        <v>7934188.8300000001</v>
      </c>
      <c r="L23" s="154" t="s">
        <v>209</v>
      </c>
      <c r="M23" s="155">
        <v>1148080.23</v>
      </c>
      <c r="N23" s="155">
        <v>548575.39</v>
      </c>
      <c r="O23" s="155">
        <v>618294.81999999995</v>
      </c>
      <c r="P23" s="155">
        <v>4475704.26</v>
      </c>
      <c r="Q23" s="154" t="s">
        <v>209</v>
      </c>
      <c r="R23" s="154" t="s">
        <v>209</v>
      </c>
      <c r="S23" s="154" t="s">
        <v>209</v>
      </c>
      <c r="T23" s="154" t="s">
        <v>209</v>
      </c>
    </row>
    <row r="24" spans="2:20" ht="17.25" customHeight="1">
      <c r="B24" s="151" t="s">
        <v>167</v>
      </c>
      <c r="C24" s="152" t="s">
        <v>209</v>
      </c>
      <c r="D24" s="153">
        <v>14740</v>
      </c>
      <c r="E24" s="153">
        <v>73119.649999999994</v>
      </c>
      <c r="F24" s="153">
        <v>4000</v>
      </c>
      <c r="G24" s="153">
        <v>1883466.81</v>
      </c>
      <c r="H24" s="152" t="s">
        <v>209</v>
      </c>
      <c r="I24" s="152" t="s">
        <v>209</v>
      </c>
      <c r="J24" s="152" t="s">
        <v>209</v>
      </c>
      <c r="K24" s="153">
        <v>20600</v>
      </c>
      <c r="L24" s="152" t="s">
        <v>209</v>
      </c>
      <c r="M24" s="152" t="s">
        <v>209</v>
      </c>
      <c r="N24" s="152" t="s">
        <v>209</v>
      </c>
      <c r="O24" s="152" t="s">
        <v>209</v>
      </c>
      <c r="P24" s="152" t="s">
        <v>209</v>
      </c>
      <c r="Q24" s="152" t="s">
        <v>209</v>
      </c>
      <c r="R24" s="152" t="s">
        <v>209</v>
      </c>
      <c r="S24" s="152" t="s">
        <v>209</v>
      </c>
      <c r="T24" s="152" t="s">
        <v>209</v>
      </c>
    </row>
    <row r="25" spans="2:20" ht="20.25" customHeight="1">
      <c r="B25" s="148" t="s">
        <v>168</v>
      </c>
      <c r="C25" s="154" t="s">
        <v>209</v>
      </c>
      <c r="D25" s="154" t="s">
        <v>209</v>
      </c>
      <c r="E25" s="155">
        <v>45529.27</v>
      </c>
      <c r="F25" s="155">
        <v>2700</v>
      </c>
      <c r="G25" s="155">
        <v>335864.31999999995</v>
      </c>
      <c r="H25" s="154" t="s">
        <v>209</v>
      </c>
      <c r="I25" s="154" t="s">
        <v>209</v>
      </c>
      <c r="J25" s="155">
        <v>179723.7</v>
      </c>
      <c r="K25" s="155">
        <v>57291.49</v>
      </c>
      <c r="L25" s="154" t="s">
        <v>209</v>
      </c>
      <c r="M25" s="154" t="s">
        <v>209</v>
      </c>
      <c r="N25" s="155">
        <v>5217.76</v>
      </c>
      <c r="O25" s="154" t="s">
        <v>209</v>
      </c>
      <c r="P25" s="155">
        <v>45.49</v>
      </c>
      <c r="Q25" s="154" t="s">
        <v>209</v>
      </c>
      <c r="R25" s="154" t="s">
        <v>209</v>
      </c>
      <c r="S25" s="154" t="s">
        <v>209</v>
      </c>
      <c r="T25" s="154" t="s">
        <v>209</v>
      </c>
    </row>
    <row r="26" spans="2:20" ht="17.25" customHeight="1">
      <c r="B26" s="151" t="s">
        <v>157</v>
      </c>
      <c r="C26" s="152" t="s">
        <v>209</v>
      </c>
      <c r="D26" s="152" t="s">
        <v>209</v>
      </c>
      <c r="E26" s="153">
        <v>5000</v>
      </c>
      <c r="F26" s="152" t="s">
        <v>209</v>
      </c>
      <c r="G26" s="152" t="s">
        <v>209</v>
      </c>
      <c r="H26" s="152" t="s">
        <v>209</v>
      </c>
      <c r="I26" s="152" t="s">
        <v>209</v>
      </c>
      <c r="J26" s="152" t="s">
        <v>209</v>
      </c>
      <c r="K26" s="153">
        <v>72.66</v>
      </c>
      <c r="L26" s="152" t="s">
        <v>209</v>
      </c>
      <c r="M26" s="152" t="s">
        <v>209</v>
      </c>
      <c r="N26" s="152" t="s">
        <v>209</v>
      </c>
      <c r="O26" s="152" t="s">
        <v>209</v>
      </c>
      <c r="P26" s="152" t="s">
        <v>209</v>
      </c>
      <c r="Q26" s="152" t="s">
        <v>209</v>
      </c>
      <c r="R26" s="152" t="s">
        <v>209</v>
      </c>
      <c r="S26" s="152" t="s">
        <v>209</v>
      </c>
      <c r="T26" s="152" t="s">
        <v>209</v>
      </c>
    </row>
    <row r="27" spans="2:20" ht="20.25" customHeight="1">
      <c r="B27" s="148" t="s">
        <v>169</v>
      </c>
      <c r="C27" s="154" t="s">
        <v>209</v>
      </c>
      <c r="D27" s="154" t="s">
        <v>209</v>
      </c>
      <c r="E27" s="154" t="s">
        <v>209</v>
      </c>
      <c r="F27" s="154" t="s">
        <v>209</v>
      </c>
      <c r="G27" s="154" t="s">
        <v>209</v>
      </c>
      <c r="H27" s="155">
        <v>6361.58</v>
      </c>
      <c r="I27" s="154" t="s">
        <v>209</v>
      </c>
      <c r="J27" s="155">
        <v>3056.63</v>
      </c>
      <c r="K27" s="155">
        <v>22502</v>
      </c>
      <c r="L27" s="154" t="s">
        <v>209</v>
      </c>
      <c r="M27" s="154" t="s">
        <v>209</v>
      </c>
      <c r="N27" s="154" t="s">
        <v>209</v>
      </c>
      <c r="O27" s="154" t="s">
        <v>209</v>
      </c>
      <c r="P27" s="154" t="s">
        <v>209</v>
      </c>
      <c r="Q27" s="154" t="s">
        <v>209</v>
      </c>
      <c r="R27" s="154" t="s">
        <v>209</v>
      </c>
      <c r="S27" s="154" t="s">
        <v>209</v>
      </c>
      <c r="T27" s="154" t="s">
        <v>209</v>
      </c>
    </row>
    <row r="28" spans="2:20" ht="27.75" customHeight="1">
      <c r="B28" s="151" t="s">
        <v>170</v>
      </c>
      <c r="C28" s="156">
        <v>130995.98</v>
      </c>
      <c r="D28" s="156">
        <v>6980</v>
      </c>
      <c r="E28" s="156">
        <v>41260.800000000003</v>
      </c>
      <c r="F28" s="156">
        <v>292371</v>
      </c>
      <c r="G28" s="156">
        <v>46080</v>
      </c>
      <c r="H28" s="157" t="s">
        <v>209</v>
      </c>
      <c r="I28" s="157" t="s">
        <v>209</v>
      </c>
      <c r="J28" s="156">
        <v>249</v>
      </c>
      <c r="K28" s="156">
        <v>367506.08999999997</v>
      </c>
      <c r="L28" s="157" t="s">
        <v>209</v>
      </c>
      <c r="M28" s="156">
        <v>282200.39</v>
      </c>
      <c r="N28" s="157" t="s">
        <v>209</v>
      </c>
      <c r="O28" s="157" t="s">
        <v>209</v>
      </c>
      <c r="P28" s="157" t="s">
        <v>209</v>
      </c>
      <c r="Q28" s="157" t="s">
        <v>209</v>
      </c>
      <c r="R28" s="157" t="s">
        <v>209</v>
      </c>
      <c r="S28" s="157" t="s">
        <v>209</v>
      </c>
      <c r="T28" s="157" t="s">
        <v>209</v>
      </c>
    </row>
    <row r="29" spans="2:20" ht="16.5" customHeight="1">
      <c r="B29" s="148" t="s">
        <v>171</v>
      </c>
      <c r="C29" s="155">
        <v>130995.98</v>
      </c>
      <c r="D29" s="154" t="s">
        <v>209</v>
      </c>
      <c r="E29" s="154" t="s">
        <v>209</v>
      </c>
      <c r="F29" s="154" t="s">
        <v>209</v>
      </c>
      <c r="G29" s="154" t="s">
        <v>209</v>
      </c>
      <c r="H29" s="154" t="s">
        <v>209</v>
      </c>
      <c r="I29" s="154" t="s">
        <v>209</v>
      </c>
      <c r="J29" s="155">
        <v>249</v>
      </c>
      <c r="K29" s="155">
        <v>48018</v>
      </c>
      <c r="L29" s="154" t="s">
        <v>209</v>
      </c>
      <c r="M29" s="155">
        <v>48732.800000000003</v>
      </c>
      <c r="N29" s="154" t="s">
        <v>209</v>
      </c>
      <c r="O29" s="154" t="s">
        <v>209</v>
      </c>
      <c r="P29" s="154" t="s">
        <v>209</v>
      </c>
      <c r="Q29" s="154" t="s">
        <v>209</v>
      </c>
      <c r="R29" s="154" t="s">
        <v>209</v>
      </c>
      <c r="S29" s="154" t="s">
        <v>209</v>
      </c>
      <c r="T29" s="154" t="s">
        <v>209</v>
      </c>
    </row>
    <row r="30" spans="2:20" ht="18" customHeight="1">
      <c r="B30" s="151" t="s">
        <v>172</v>
      </c>
      <c r="C30" s="152" t="s">
        <v>209</v>
      </c>
      <c r="D30" s="153">
        <v>6980</v>
      </c>
      <c r="E30" s="153">
        <v>120.8</v>
      </c>
      <c r="F30" s="153">
        <v>264708</v>
      </c>
      <c r="G30" s="152" t="s">
        <v>209</v>
      </c>
      <c r="H30" s="152" t="s">
        <v>209</v>
      </c>
      <c r="I30" s="152" t="s">
        <v>209</v>
      </c>
      <c r="J30" s="152" t="s">
        <v>209</v>
      </c>
      <c r="K30" s="153">
        <v>196000</v>
      </c>
      <c r="L30" s="152" t="s">
        <v>209</v>
      </c>
      <c r="M30" s="153">
        <v>16014.12</v>
      </c>
      <c r="N30" s="152" t="s">
        <v>209</v>
      </c>
      <c r="O30" s="152" t="s">
        <v>209</v>
      </c>
      <c r="P30" s="152" t="s">
        <v>209</v>
      </c>
      <c r="Q30" s="152" t="s">
        <v>209</v>
      </c>
      <c r="R30" s="152" t="s">
        <v>209</v>
      </c>
      <c r="S30" s="152" t="s">
        <v>209</v>
      </c>
      <c r="T30" s="152" t="s">
        <v>209</v>
      </c>
    </row>
    <row r="31" spans="2:20" ht="33" customHeight="1">
      <c r="B31" s="148" t="s">
        <v>173</v>
      </c>
      <c r="C31" s="154" t="s">
        <v>209</v>
      </c>
      <c r="D31" s="154" t="s">
        <v>209</v>
      </c>
      <c r="E31" s="154" t="s">
        <v>209</v>
      </c>
      <c r="F31" s="154" t="s">
        <v>209</v>
      </c>
      <c r="G31" s="154" t="s">
        <v>209</v>
      </c>
      <c r="H31" s="154" t="s">
        <v>209</v>
      </c>
      <c r="I31" s="154" t="s">
        <v>209</v>
      </c>
      <c r="J31" s="154" t="s">
        <v>209</v>
      </c>
      <c r="K31" s="154" t="s">
        <v>209</v>
      </c>
      <c r="L31" s="154" t="s">
        <v>209</v>
      </c>
      <c r="M31" s="155">
        <v>178464.03</v>
      </c>
      <c r="N31" s="154" t="s">
        <v>209</v>
      </c>
      <c r="O31" s="154" t="s">
        <v>209</v>
      </c>
      <c r="P31" s="154" t="s">
        <v>209</v>
      </c>
      <c r="Q31" s="154" t="s">
        <v>209</v>
      </c>
      <c r="R31" s="154" t="s">
        <v>209</v>
      </c>
      <c r="S31" s="154" t="s">
        <v>209</v>
      </c>
      <c r="T31" s="154" t="s">
        <v>209</v>
      </c>
    </row>
    <row r="32" spans="2:20" ht="30.75" customHeight="1">
      <c r="B32" s="151" t="s">
        <v>174</v>
      </c>
      <c r="C32" s="152" t="s">
        <v>209</v>
      </c>
      <c r="D32" s="152" t="s">
        <v>209</v>
      </c>
      <c r="E32" s="152" t="s">
        <v>209</v>
      </c>
      <c r="F32" s="152" t="s">
        <v>209</v>
      </c>
      <c r="G32" s="152" t="s">
        <v>209</v>
      </c>
      <c r="H32" s="152" t="s">
        <v>209</v>
      </c>
      <c r="I32" s="152" t="s">
        <v>209</v>
      </c>
      <c r="J32" s="152" t="s">
        <v>209</v>
      </c>
      <c r="K32" s="152" t="s">
        <v>209</v>
      </c>
      <c r="L32" s="152" t="s">
        <v>209</v>
      </c>
      <c r="M32" s="152" t="s">
        <v>209</v>
      </c>
      <c r="N32" s="152" t="s">
        <v>209</v>
      </c>
      <c r="O32" s="152" t="s">
        <v>209</v>
      </c>
      <c r="P32" s="152" t="s">
        <v>209</v>
      </c>
      <c r="Q32" s="152" t="s">
        <v>209</v>
      </c>
      <c r="R32" s="152" t="s">
        <v>209</v>
      </c>
      <c r="S32" s="152" t="s">
        <v>209</v>
      </c>
      <c r="T32" s="152" t="s">
        <v>209</v>
      </c>
    </row>
    <row r="33" spans="2:20" ht="20.25" customHeight="1">
      <c r="B33" s="148" t="s">
        <v>157</v>
      </c>
      <c r="C33" s="154" t="s">
        <v>209</v>
      </c>
      <c r="D33" s="154" t="s">
        <v>209</v>
      </c>
      <c r="E33" s="155">
        <v>41140</v>
      </c>
      <c r="F33" s="155">
        <v>27663</v>
      </c>
      <c r="G33" s="155">
        <v>46080</v>
      </c>
      <c r="H33" s="154" t="s">
        <v>209</v>
      </c>
      <c r="I33" s="154" t="s">
        <v>209</v>
      </c>
      <c r="J33" s="154" t="s">
        <v>209</v>
      </c>
      <c r="K33" s="155">
        <v>123488.09</v>
      </c>
      <c r="L33" s="154" t="s">
        <v>209</v>
      </c>
      <c r="M33" s="154" t="s">
        <v>209</v>
      </c>
      <c r="N33" s="154" t="s">
        <v>209</v>
      </c>
      <c r="O33" s="154" t="s">
        <v>209</v>
      </c>
      <c r="P33" s="154" t="s">
        <v>209</v>
      </c>
      <c r="Q33" s="154" t="s">
        <v>209</v>
      </c>
      <c r="R33" s="154" t="s">
        <v>209</v>
      </c>
      <c r="S33" s="154" t="s">
        <v>209</v>
      </c>
      <c r="T33" s="154" t="s">
        <v>209</v>
      </c>
    </row>
    <row r="34" spans="2:20" ht="19.5" customHeight="1">
      <c r="B34" s="151" t="s">
        <v>175</v>
      </c>
      <c r="C34" s="152" t="s">
        <v>209</v>
      </c>
      <c r="D34" s="152" t="s">
        <v>209</v>
      </c>
      <c r="E34" s="152" t="s">
        <v>209</v>
      </c>
      <c r="F34" s="152" t="s">
        <v>209</v>
      </c>
      <c r="G34" s="152" t="s">
        <v>209</v>
      </c>
      <c r="H34" s="152" t="s">
        <v>209</v>
      </c>
      <c r="I34" s="152" t="s">
        <v>209</v>
      </c>
      <c r="J34" s="152" t="s">
        <v>209</v>
      </c>
      <c r="K34" s="152" t="s">
        <v>209</v>
      </c>
      <c r="L34" s="152" t="s">
        <v>209</v>
      </c>
      <c r="M34" s="153">
        <v>38989.440000000002</v>
      </c>
      <c r="N34" s="152" t="s">
        <v>209</v>
      </c>
      <c r="O34" s="152" t="s">
        <v>209</v>
      </c>
      <c r="P34" s="152" t="s">
        <v>209</v>
      </c>
      <c r="Q34" s="152" t="s">
        <v>209</v>
      </c>
      <c r="R34" s="152" t="s">
        <v>209</v>
      </c>
      <c r="S34" s="152" t="s">
        <v>209</v>
      </c>
      <c r="T34" s="152" t="s">
        <v>209</v>
      </c>
    </row>
    <row r="35" spans="2:20" ht="30.75" customHeight="1">
      <c r="B35" s="148" t="s">
        <v>176</v>
      </c>
      <c r="C35" s="149" t="s">
        <v>209</v>
      </c>
      <c r="D35" s="150">
        <v>500</v>
      </c>
      <c r="E35" s="150">
        <v>588967</v>
      </c>
      <c r="F35" s="150">
        <v>1000</v>
      </c>
      <c r="G35" s="149" t="s">
        <v>209</v>
      </c>
      <c r="H35" s="149" t="s">
        <v>209</v>
      </c>
      <c r="I35" s="149" t="s">
        <v>209</v>
      </c>
      <c r="J35" s="149" t="s">
        <v>209</v>
      </c>
      <c r="K35" s="149" t="s">
        <v>209</v>
      </c>
      <c r="L35" s="149" t="s">
        <v>209</v>
      </c>
      <c r="M35" s="149" t="s">
        <v>209</v>
      </c>
      <c r="N35" s="149" t="s">
        <v>209</v>
      </c>
      <c r="O35" s="149" t="s">
        <v>209</v>
      </c>
      <c r="P35" s="149" t="s">
        <v>209</v>
      </c>
      <c r="Q35" s="149" t="s">
        <v>209</v>
      </c>
      <c r="R35" s="149" t="s">
        <v>209</v>
      </c>
      <c r="S35" s="149" t="s">
        <v>209</v>
      </c>
      <c r="T35" s="149" t="s">
        <v>209</v>
      </c>
    </row>
    <row r="36" spans="2:20" ht="18" customHeight="1">
      <c r="B36" s="151" t="s">
        <v>177</v>
      </c>
      <c r="C36" s="152" t="s">
        <v>209</v>
      </c>
      <c r="D36" s="152" t="s">
        <v>209</v>
      </c>
      <c r="E36" s="152" t="s">
        <v>209</v>
      </c>
      <c r="F36" s="152" t="s">
        <v>209</v>
      </c>
      <c r="G36" s="152" t="s">
        <v>209</v>
      </c>
      <c r="H36" s="152" t="s">
        <v>209</v>
      </c>
      <c r="I36" s="152" t="s">
        <v>209</v>
      </c>
      <c r="J36" s="152" t="s">
        <v>209</v>
      </c>
      <c r="K36" s="152" t="s">
        <v>209</v>
      </c>
      <c r="L36" s="152" t="s">
        <v>209</v>
      </c>
      <c r="M36" s="152" t="s">
        <v>209</v>
      </c>
      <c r="N36" s="152" t="s">
        <v>209</v>
      </c>
      <c r="O36" s="152" t="s">
        <v>209</v>
      </c>
      <c r="P36" s="152" t="s">
        <v>209</v>
      </c>
      <c r="Q36" s="152" t="s">
        <v>209</v>
      </c>
      <c r="R36" s="152" t="s">
        <v>209</v>
      </c>
      <c r="S36" s="152" t="s">
        <v>209</v>
      </c>
      <c r="T36" s="152" t="s">
        <v>209</v>
      </c>
    </row>
    <row r="37" spans="2:20" ht="19.5" customHeight="1">
      <c r="B37" s="148" t="s">
        <v>311</v>
      </c>
      <c r="C37" s="154" t="s">
        <v>209</v>
      </c>
      <c r="D37" s="154" t="s">
        <v>209</v>
      </c>
      <c r="E37" s="154" t="s">
        <v>209</v>
      </c>
      <c r="F37" s="154" t="s">
        <v>209</v>
      </c>
      <c r="G37" s="154" t="s">
        <v>209</v>
      </c>
      <c r="H37" s="154" t="s">
        <v>209</v>
      </c>
      <c r="I37" s="154" t="s">
        <v>209</v>
      </c>
      <c r="J37" s="154" t="s">
        <v>209</v>
      </c>
      <c r="K37" s="154" t="s">
        <v>209</v>
      </c>
      <c r="L37" s="154" t="s">
        <v>209</v>
      </c>
      <c r="M37" s="154" t="s">
        <v>209</v>
      </c>
      <c r="N37" s="154" t="s">
        <v>209</v>
      </c>
      <c r="O37" s="154" t="s">
        <v>209</v>
      </c>
      <c r="P37" s="154" t="s">
        <v>209</v>
      </c>
      <c r="Q37" s="154" t="s">
        <v>209</v>
      </c>
      <c r="R37" s="154" t="s">
        <v>209</v>
      </c>
      <c r="S37" s="154" t="s">
        <v>209</v>
      </c>
      <c r="T37" s="154" t="s">
        <v>209</v>
      </c>
    </row>
    <row r="38" spans="2:20" ht="17.25" customHeight="1">
      <c r="B38" s="151" t="s">
        <v>157</v>
      </c>
      <c r="C38" s="152" t="s">
        <v>209</v>
      </c>
      <c r="D38" s="153">
        <v>500</v>
      </c>
      <c r="E38" s="153">
        <v>588967</v>
      </c>
      <c r="F38" s="153">
        <v>1000</v>
      </c>
      <c r="G38" s="152" t="s">
        <v>209</v>
      </c>
      <c r="H38" s="152" t="s">
        <v>209</v>
      </c>
      <c r="I38" s="152" t="s">
        <v>209</v>
      </c>
      <c r="J38" s="152" t="s">
        <v>209</v>
      </c>
      <c r="K38" s="152" t="s">
        <v>209</v>
      </c>
      <c r="L38" s="152" t="s">
        <v>209</v>
      </c>
      <c r="M38" s="152" t="s">
        <v>209</v>
      </c>
      <c r="N38" s="152" t="s">
        <v>209</v>
      </c>
      <c r="O38" s="152" t="s">
        <v>209</v>
      </c>
      <c r="P38" s="152" t="s">
        <v>209</v>
      </c>
      <c r="Q38" s="152" t="s">
        <v>209</v>
      </c>
      <c r="R38" s="152" t="s">
        <v>209</v>
      </c>
      <c r="S38" s="152" t="s">
        <v>209</v>
      </c>
      <c r="T38" s="152" t="s">
        <v>209</v>
      </c>
    </row>
    <row r="39" spans="2:20" ht="18.75" customHeight="1">
      <c r="B39" s="148" t="s">
        <v>175</v>
      </c>
      <c r="C39" s="154" t="s">
        <v>209</v>
      </c>
      <c r="D39" s="154" t="s">
        <v>209</v>
      </c>
      <c r="E39" s="154" t="s">
        <v>209</v>
      </c>
      <c r="F39" s="154" t="s">
        <v>209</v>
      </c>
      <c r="G39" s="154" t="s">
        <v>209</v>
      </c>
      <c r="H39" s="154" t="s">
        <v>209</v>
      </c>
      <c r="I39" s="154" t="s">
        <v>209</v>
      </c>
      <c r="J39" s="154" t="s">
        <v>209</v>
      </c>
      <c r="K39" s="154" t="s">
        <v>209</v>
      </c>
      <c r="L39" s="154" t="s">
        <v>209</v>
      </c>
      <c r="M39" s="154" t="s">
        <v>209</v>
      </c>
      <c r="N39" s="154" t="s">
        <v>209</v>
      </c>
      <c r="O39" s="154" t="s">
        <v>209</v>
      </c>
      <c r="P39" s="154" t="s">
        <v>209</v>
      </c>
      <c r="Q39" s="154" t="s">
        <v>209</v>
      </c>
      <c r="R39" s="154" t="s">
        <v>209</v>
      </c>
      <c r="S39" s="154" t="s">
        <v>209</v>
      </c>
      <c r="T39" s="154" t="s">
        <v>209</v>
      </c>
    </row>
    <row r="40" spans="2:20" ht="26.25" customHeight="1">
      <c r="B40" s="151" t="s">
        <v>178</v>
      </c>
      <c r="C40" s="157" t="s">
        <v>209</v>
      </c>
      <c r="D40" s="156">
        <v>65010</v>
      </c>
      <c r="E40" s="156">
        <v>18240</v>
      </c>
      <c r="F40" s="156">
        <v>20200</v>
      </c>
      <c r="G40" s="157" t="s">
        <v>209</v>
      </c>
      <c r="H40" s="157" t="s">
        <v>209</v>
      </c>
      <c r="I40" s="157" t="s">
        <v>209</v>
      </c>
      <c r="J40" s="157" t="s">
        <v>209</v>
      </c>
      <c r="K40" s="156">
        <v>124740.55</v>
      </c>
      <c r="L40" s="157" t="s">
        <v>209</v>
      </c>
      <c r="M40" s="157" t="s">
        <v>209</v>
      </c>
      <c r="N40" s="157" t="s">
        <v>209</v>
      </c>
      <c r="O40" s="157" t="s">
        <v>209</v>
      </c>
      <c r="P40" s="157" t="s">
        <v>209</v>
      </c>
      <c r="Q40" s="157" t="s">
        <v>209</v>
      </c>
      <c r="R40" s="157" t="s">
        <v>209</v>
      </c>
      <c r="S40" s="157" t="s">
        <v>209</v>
      </c>
      <c r="T40" s="157" t="s">
        <v>209</v>
      </c>
    </row>
    <row r="41" spans="2:20" ht="18.75" customHeight="1">
      <c r="B41" s="148" t="s">
        <v>179</v>
      </c>
      <c r="C41" s="154" t="s">
        <v>209</v>
      </c>
      <c r="D41" s="154" t="s">
        <v>209</v>
      </c>
      <c r="E41" s="155">
        <v>18240</v>
      </c>
      <c r="F41" s="155">
        <v>20200</v>
      </c>
      <c r="G41" s="154" t="s">
        <v>209</v>
      </c>
      <c r="H41" s="154" t="s">
        <v>209</v>
      </c>
      <c r="I41" s="154" t="s">
        <v>209</v>
      </c>
      <c r="J41" s="154" t="s">
        <v>209</v>
      </c>
      <c r="K41" s="155">
        <v>52678.55</v>
      </c>
      <c r="L41" s="154" t="s">
        <v>209</v>
      </c>
      <c r="M41" s="154" t="s">
        <v>209</v>
      </c>
      <c r="N41" s="154" t="s">
        <v>209</v>
      </c>
      <c r="O41" s="154" t="s">
        <v>209</v>
      </c>
      <c r="P41" s="154" t="s">
        <v>209</v>
      </c>
      <c r="Q41" s="154" t="s">
        <v>209</v>
      </c>
      <c r="R41" s="154" t="s">
        <v>209</v>
      </c>
      <c r="S41" s="154" t="s">
        <v>209</v>
      </c>
      <c r="T41" s="154" t="s">
        <v>209</v>
      </c>
    </row>
    <row r="42" spans="2:20" ht="18" customHeight="1">
      <c r="B42" s="151" t="s">
        <v>180</v>
      </c>
      <c r="C42" s="152" t="s">
        <v>209</v>
      </c>
      <c r="D42" s="152" t="s">
        <v>209</v>
      </c>
      <c r="E42" s="152" t="s">
        <v>209</v>
      </c>
      <c r="F42" s="152" t="s">
        <v>209</v>
      </c>
      <c r="G42" s="152" t="s">
        <v>209</v>
      </c>
      <c r="H42" s="152" t="s">
        <v>209</v>
      </c>
      <c r="I42" s="152" t="s">
        <v>209</v>
      </c>
      <c r="J42" s="152" t="s">
        <v>209</v>
      </c>
      <c r="K42" s="152" t="s">
        <v>209</v>
      </c>
      <c r="L42" s="152" t="s">
        <v>209</v>
      </c>
      <c r="M42" s="152" t="s">
        <v>209</v>
      </c>
      <c r="N42" s="152" t="s">
        <v>209</v>
      </c>
      <c r="O42" s="152" t="s">
        <v>209</v>
      </c>
      <c r="P42" s="152" t="s">
        <v>209</v>
      </c>
      <c r="Q42" s="152" t="s">
        <v>209</v>
      </c>
      <c r="R42" s="152" t="s">
        <v>209</v>
      </c>
      <c r="S42" s="152" t="s">
        <v>209</v>
      </c>
      <c r="T42" s="152" t="s">
        <v>209</v>
      </c>
    </row>
    <row r="43" spans="2:20" ht="21" customHeight="1">
      <c r="B43" s="148" t="s">
        <v>157</v>
      </c>
      <c r="C43" s="154" t="s">
        <v>209</v>
      </c>
      <c r="D43" s="155">
        <v>65010</v>
      </c>
      <c r="E43" s="154" t="s">
        <v>209</v>
      </c>
      <c r="F43" s="154" t="s">
        <v>209</v>
      </c>
      <c r="G43" s="154" t="s">
        <v>209</v>
      </c>
      <c r="H43" s="154" t="s">
        <v>209</v>
      </c>
      <c r="I43" s="154" t="s">
        <v>209</v>
      </c>
      <c r="J43" s="154" t="s">
        <v>209</v>
      </c>
      <c r="K43" s="155">
        <v>72062</v>
      </c>
      <c r="L43" s="154" t="s">
        <v>209</v>
      </c>
      <c r="M43" s="154" t="s">
        <v>209</v>
      </c>
      <c r="N43" s="154" t="s">
        <v>209</v>
      </c>
      <c r="O43" s="154" t="s">
        <v>209</v>
      </c>
      <c r="P43" s="154" t="s">
        <v>209</v>
      </c>
      <c r="Q43" s="154" t="s">
        <v>209</v>
      </c>
      <c r="R43" s="154" t="s">
        <v>209</v>
      </c>
      <c r="S43" s="154" t="s">
        <v>209</v>
      </c>
      <c r="T43" s="154" t="s">
        <v>209</v>
      </c>
    </row>
    <row r="44" spans="2:20" ht="19.5" customHeight="1">
      <c r="B44" s="151" t="s">
        <v>175</v>
      </c>
      <c r="C44" s="152" t="s">
        <v>209</v>
      </c>
      <c r="D44" s="152" t="s">
        <v>209</v>
      </c>
      <c r="E44" s="152" t="s">
        <v>209</v>
      </c>
      <c r="F44" s="152" t="s">
        <v>209</v>
      </c>
      <c r="G44" s="152" t="s">
        <v>209</v>
      </c>
      <c r="H44" s="152" t="s">
        <v>209</v>
      </c>
      <c r="I44" s="152" t="s">
        <v>209</v>
      </c>
      <c r="J44" s="152" t="s">
        <v>209</v>
      </c>
      <c r="K44" s="152" t="s">
        <v>209</v>
      </c>
      <c r="L44" s="152" t="s">
        <v>209</v>
      </c>
      <c r="M44" s="152" t="s">
        <v>209</v>
      </c>
      <c r="N44" s="152" t="s">
        <v>209</v>
      </c>
      <c r="O44" s="152" t="s">
        <v>209</v>
      </c>
      <c r="P44" s="152" t="s">
        <v>209</v>
      </c>
      <c r="Q44" s="152" t="s">
        <v>209</v>
      </c>
      <c r="R44" s="152" t="s">
        <v>209</v>
      </c>
      <c r="S44" s="152" t="s">
        <v>209</v>
      </c>
      <c r="T44" s="152" t="s">
        <v>209</v>
      </c>
    </row>
    <row r="45" spans="2:20" ht="28.5" customHeight="1">
      <c r="B45" s="148" t="s">
        <v>181</v>
      </c>
      <c r="C45" s="149" t="s">
        <v>209</v>
      </c>
      <c r="D45" s="150">
        <v>500</v>
      </c>
      <c r="E45" s="150">
        <v>581052</v>
      </c>
      <c r="F45" s="149" t="s">
        <v>209</v>
      </c>
      <c r="G45" s="149" t="s">
        <v>209</v>
      </c>
      <c r="H45" s="149" t="s">
        <v>209</v>
      </c>
      <c r="I45" s="149" t="s">
        <v>209</v>
      </c>
      <c r="J45" s="149" t="s">
        <v>209</v>
      </c>
      <c r="K45" s="149" t="s">
        <v>209</v>
      </c>
      <c r="L45" s="149" t="s">
        <v>209</v>
      </c>
      <c r="M45" s="149" t="s">
        <v>209</v>
      </c>
      <c r="N45" s="149" t="s">
        <v>209</v>
      </c>
      <c r="O45" s="149" t="s">
        <v>209</v>
      </c>
      <c r="P45" s="149" t="s">
        <v>209</v>
      </c>
      <c r="Q45" s="149" t="s">
        <v>209</v>
      </c>
      <c r="R45" s="149" t="s">
        <v>209</v>
      </c>
      <c r="S45" s="149" t="s">
        <v>209</v>
      </c>
      <c r="T45" s="149" t="s">
        <v>209</v>
      </c>
    </row>
    <row r="46" spans="2:20" ht="18.75" customHeight="1">
      <c r="B46" s="151" t="s">
        <v>182</v>
      </c>
      <c r="C46" s="152" t="s">
        <v>209</v>
      </c>
      <c r="D46" s="152" t="s">
        <v>209</v>
      </c>
      <c r="E46" s="152" t="s">
        <v>209</v>
      </c>
      <c r="F46" s="152" t="s">
        <v>209</v>
      </c>
      <c r="G46" s="152" t="s">
        <v>209</v>
      </c>
      <c r="H46" s="152" t="s">
        <v>209</v>
      </c>
      <c r="I46" s="152" t="s">
        <v>209</v>
      </c>
      <c r="J46" s="152" t="s">
        <v>209</v>
      </c>
      <c r="K46" s="152" t="s">
        <v>209</v>
      </c>
      <c r="L46" s="152" t="s">
        <v>209</v>
      </c>
      <c r="M46" s="152" t="s">
        <v>209</v>
      </c>
      <c r="N46" s="152" t="s">
        <v>209</v>
      </c>
      <c r="O46" s="152" t="s">
        <v>209</v>
      </c>
      <c r="P46" s="152" t="s">
        <v>209</v>
      </c>
      <c r="Q46" s="152" t="s">
        <v>209</v>
      </c>
      <c r="R46" s="152" t="s">
        <v>209</v>
      </c>
      <c r="S46" s="152" t="s">
        <v>209</v>
      </c>
      <c r="T46" s="152" t="s">
        <v>209</v>
      </c>
    </row>
    <row r="47" spans="2:20" ht="30.75" customHeight="1">
      <c r="B47" s="148" t="s">
        <v>183</v>
      </c>
      <c r="C47" s="154" t="s">
        <v>209</v>
      </c>
      <c r="D47" s="154" t="s">
        <v>209</v>
      </c>
      <c r="E47" s="154" t="s">
        <v>209</v>
      </c>
      <c r="F47" s="154" t="s">
        <v>209</v>
      </c>
      <c r="G47" s="154" t="s">
        <v>209</v>
      </c>
      <c r="H47" s="154" t="s">
        <v>209</v>
      </c>
      <c r="I47" s="154" t="s">
        <v>209</v>
      </c>
      <c r="J47" s="154" t="s">
        <v>209</v>
      </c>
      <c r="K47" s="154" t="s">
        <v>209</v>
      </c>
      <c r="L47" s="154" t="s">
        <v>209</v>
      </c>
      <c r="M47" s="154" t="s">
        <v>209</v>
      </c>
      <c r="N47" s="154" t="s">
        <v>209</v>
      </c>
      <c r="O47" s="154" t="s">
        <v>209</v>
      </c>
      <c r="P47" s="154" t="s">
        <v>209</v>
      </c>
      <c r="Q47" s="154" t="s">
        <v>209</v>
      </c>
      <c r="R47" s="154" t="s">
        <v>209</v>
      </c>
      <c r="S47" s="154" t="s">
        <v>209</v>
      </c>
      <c r="T47" s="154" t="s">
        <v>209</v>
      </c>
    </row>
    <row r="48" spans="2:20" ht="21" customHeight="1">
      <c r="B48" s="151" t="s">
        <v>157</v>
      </c>
      <c r="C48" s="152" t="s">
        <v>209</v>
      </c>
      <c r="D48" s="153">
        <v>500</v>
      </c>
      <c r="E48" s="153">
        <v>581052</v>
      </c>
      <c r="F48" s="152" t="s">
        <v>209</v>
      </c>
      <c r="G48" s="152" t="s">
        <v>209</v>
      </c>
      <c r="H48" s="152" t="s">
        <v>209</v>
      </c>
      <c r="I48" s="152" t="s">
        <v>209</v>
      </c>
      <c r="J48" s="152" t="s">
        <v>209</v>
      </c>
      <c r="K48" s="152" t="s">
        <v>209</v>
      </c>
      <c r="L48" s="152" t="s">
        <v>209</v>
      </c>
      <c r="M48" s="152" t="s">
        <v>209</v>
      </c>
      <c r="N48" s="152" t="s">
        <v>209</v>
      </c>
      <c r="O48" s="152" t="s">
        <v>209</v>
      </c>
      <c r="P48" s="152" t="s">
        <v>209</v>
      </c>
      <c r="Q48" s="152" t="s">
        <v>209</v>
      </c>
      <c r="R48" s="152" t="s">
        <v>209</v>
      </c>
      <c r="S48" s="152" t="s">
        <v>209</v>
      </c>
      <c r="T48" s="152" t="s">
        <v>209</v>
      </c>
    </row>
    <row r="49" spans="2:20" ht="20.25" customHeight="1">
      <c r="B49" s="148" t="s">
        <v>175</v>
      </c>
      <c r="C49" s="154" t="s">
        <v>209</v>
      </c>
      <c r="D49" s="154" t="s">
        <v>209</v>
      </c>
      <c r="E49" s="154" t="s">
        <v>209</v>
      </c>
      <c r="F49" s="154" t="s">
        <v>209</v>
      </c>
      <c r="G49" s="154" t="s">
        <v>209</v>
      </c>
      <c r="H49" s="154" t="s">
        <v>209</v>
      </c>
      <c r="I49" s="154" t="s">
        <v>209</v>
      </c>
      <c r="J49" s="154" t="s">
        <v>209</v>
      </c>
      <c r="K49" s="154" t="s">
        <v>209</v>
      </c>
      <c r="L49" s="154" t="s">
        <v>209</v>
      </c>
      <c r="M49" s="154" t="s">
        <v>209</v>
      </c>
      <c r="N49" s="154" t="s">
        <v>209</v>
      </c>
      <c r="O49" s="154" t="s">
        <v>209</v>
      </c>
      <c r="P49" s="154" t="s">
        <v>209</v>
      </c>
      <c r="Q49" s="154" t="s">
        <v>209</v>
      </c>
      <c r="R49" s="154" t="s">
        <v>209</v>
      </c>
      <c r="S49" s="154" t="s">
        <v>209</v>
      </c>
      <c r="T49" s="154" t="s">
        <v>209</v>
      </c>
    </row>
    <row r="50" spans="2:20" ht="20.25" customHeight="1">
      <c r="B50" s="151" t="s">
        <v>184</v>
      </c>
      <c r="C50" s="156">
        <v>41592</v>
      </c>
      <c r="D50" s="156">
        <v>267412.56</v>
      </c>
      <c r="E50" s="156">
        <v>40460.960000000006</v>
      </c>
      <c r="F50" s="157" t="s">
        <v>209</v>
      </c>
      <c r="G50" s="156">
        <v>3000</v>
      </c>
      <c r="H50" s="157" t="s">
        <v>209</v>
      </c>
      <c r="I50" s="157" t="s">
        <v>209</v>
      </c>
      <c r="J50" s="157" t="s">
        <v>209</v>
      </c>
      <c r="K50" s="156">
        <v>2789840.79</v>
      </c>
      <c r="L50" s="157" t="s">
        <v>209</v>
      </c>
      <c r="M50" s="157" t="s">
        <v>209</v>
      </c>
      <c r="N50" s="157" t="s">
        <v>209</v>
      </c>
      <c r="O50" s="157" t="s">
        <v>209</v>
      </c>
      <c r="P50" s="157" t="s">
        <v>209</v>
      </c>
      <c r="Q50" s="157" t="s">
        <v>209</v>
      </c>
      <c r="R50" s="157" t="s">
        <v>209</v>
      </c>
      <c r="S50" s="157" t="s">
        <v>209</v>
      </c>
      <c r="T50" s="157" t="s">
        <v>209</v>
      </c>
    </row>
    <row r="51" spans="2:20" ht="20.25" customHeight="1">
      <c r="B51" s="148" t="s">
        <v>185</v>
      </c>
      <c r="C51" s="154" t="s">
        <v>209</v>
      </c>
      <c r="D51" s="155">
        <v>262428</v>
      </c>
      <c r="E51" s="154" t="s">
        <v>209</v>
      </c>
      <c r="F51" s="154" t="s">
        <v>209</v>
      </c>
      <c r="G51" s="154" t="s">
        <v>209</v>
      </c>
      <c r="H51" s="154" t="s">
        <v>209</v>
      </c>
      <c r="I51" s="154" t="s">
        <v>209</v>
      </c>
      <c r="J51" s="154" t="s">
        <v>209</v>
      </c>
      <c r="K51" s="154" t="s">
        <v>209</v>
      </c>
      <c r="L51" s="154" t="s">
        <v>209</v>
      </c>
      <c r="M51" s="154" t="s">
        <v>209</v>
      </c>
      <c r="N51" s="154" t="s">
        <v>209</v>
      </c>
      <c r="O51" s="154" t="s">
        <v>209</v>
      </c>
      <c r="P51" s="154" t="s">
        <v>209</v>
      </c>
      <c r="Q51" s="154" t="s">
        <v>209</v>
      </c>
      <c r="R51" s="154" t="s">
        <v>209</v>
      </c>
      <c r="S51" s="154" t="s">
        <v>209</v>
      </c>
      <c r="T51" s="154" t="s">
        <v>209</v>
      </c>
    </row>
    <row r="52" spans="2:20" ht="20.25" customHeight="1">
      <c r="B52" s="151" t="s">
        <v>186</v>
      </c>
      <c r="C52" s="153">
        <v>41592</v>
      </c>
      <c r="D52" s="153">
        <v>4984.5600000000004</v>
      </c>
      <c r="E52" s="153">
        <v>10060.959999999999</v>
      </c>
      <c r="F52" s="152" t="s">
        <v>209</v>
      </c>
      <c r="G52" s="153">
        <v>3000</v>
      </c>
      <c r="H52" s="152" t="s">
        <v>209</v>
      </c>
      <c r="I52" s="152" t="s">
        <v>209</v>
      </c>
      <c r="J52" s="152" t="s">
        <v>209</v>
      </c>
      <c r="K52" s="153">
        <v>2590844.35</v>
      </c>
      <c r="L52" s="152" t="s">
        <v>209</v>
      </c>
      <c r="M52" s="152" t="s">
        <v>209</v>
      </c>
      <c r="N52" s="152" t="s">
        <v>209</v>
      </c>
      <c r="O52" s="152" t="s">
        <v>209</v>
      </c>
      <c r="P52" s="152" t="s">
        <v>209</v>
      </c>
      <c r="Q52" s="152" t="s">
        <v>209</v>
      </c>
      <c r="R52" s="152" t="s">
        <v>209</v>
      </c>
      <c r="S52" s="152" t="s">
        <v>209</v>
      </c>
      <c r="T52" s="152" t="s">
        <v>209</v>
      </c>
    </row>
    <row r="53" spans="2:20">
      <c r="B53" s="148" t="s">
        <v>187</v>
      </c>
      <c r="C53" s="154" t="s">
        <v>209</v>
      </c>
      <c r="D53" s="154" t="s">
        <v>209</v>
      </c>
      <c r="E53" s="154" t="s">
        <v>209</v>
      </c>
      <c r="F53" s="154" t="s">
        <v>209</v>
      </c>
      <c r="G53" s="154" t="s">
        <v>209</v>
      </c>
      <c r="H53" s="154" t="s">
        <v>209</v>
      </c>
      <c r="I53" s="154" t="s">
        <v>209</v>
      </c>
      <c r="J53" s="154" t="s">
        <v>209</v>
      </c>
      <c r="K53" s="155">
        <v>63146.11</v>
      </c>
      <c r="L53" s="154" t="s">
        <v>209</v>
      </c>
      <c r="M53" s="154" t="s">
        <v>209</v>
      </c>
      <c r="N53" s="154" t="s">
        <v>209</v>
      </c>
      <c r="O53" s="154" t="s">
        <v>209</v>
      </c>
      <c r="P53" s="154" t="s">
        <v>209</v>
      </c>
      <c r="Q53" s="154" t="s">
        <v>209</v>
      </c>
      <c r="R53" s="154" t="s">
        <v>209</v>
      </c>
      <c r="S53" s="154" t="s">
        <v>209</v>
      </c>
      <c r="T53" s="154" t="s">
        <v>209</v>
      </c>
    </row>
    <row r="54" spans="2:20" ht="20.25" customHeight="1">
      <c r="B54" s="151" t="s">
        <v>188</v>
      </c>
      <c r="C54" s="152" t="s">
        <v>209</v>
      </c>
      <c r="D54" s="152" t="s">
        <v>209</v>
      </c>
      <c r="E54" s="153">
        <v>30400</v>
      </c>
      <c r="F54" s="152" t="s">
        <v>209</v>
      </c>
      <c r="G54" s="152" t="s">
        <v>209</v>
      </c>
      <c r="H54" s="152" t="s">
        <v>209</v>
      </c>
      <c r="I54" s="152" t="s">
        <v>209</v>
      </c>
      <c r="J54" s="152" t="s">
        <v>209</v>
      </c>
      <c r="K54" s="152" t="s">
        <v>209</v>
      </c>
      <c r="L54" s="152" t="s">
        <v>209</v>
      </c>
      <c r="M54" s="152" t="s">
        <v>209</v>
      </c>
      <c r="N54" s="152" t="s">
        <v>209</v>
      </c>
      <c r="O54" s="152" t="s">
        <v>209</v>
      </c>
      <c r="P54" s="152" t="s">
        <v>209</v>
      </c>
      <c r="Q54" s="152" t="s">
        <v>209</v>
      </c>
      <c r="R54" s="152" t="s">
        <v>209</v>
      </c>
      <c r="S54" s="152" t="s">
        <v>209</v>
      </c>
      <c r="T54" s="152" t="s">
        <v>209</v>
      </c>
    </row>
    <row r="55" spans="2:20" ht="20.25" customHeight="1">
      <c r="B55" s="148" t="s">
        <v>189</v>
      </c>
      <c r="C55" s="154" t="s">
        <v>209</v>
      </c>
      <c r="D55" s="154" t="s">
        <v>209</v>
      </c>
      <c r="E55" s="154" t="s">
        <v>209</v>
      </c>
      <c r="F55" s="154" t="s">
        <v>209</v>
      </c>
      <c r="G55" s="154" t="s">
        <v>209</v>
      </c>
      <c r="H55" s="154" t="s">
        <v>209</v>
      </c>
      <c r="I55" s="154" t="s">
        <v>209</v>
      </c>
      <c r="J55" s="154" t="s">
        <v>209</v>
      </c>
      <c r="K55" s="154" t="s">
        <v>209</v>
      </c>
      <c r="L55" s="154" t="s">
        <v>209</v>
      </c>
      <c r="M55" s="154" t="s">
        <v>209</v>
      </c>
      <c r="N55" s="154" t="s">
        <v>209</v>
      </c>
      <c r="O55" s="154" t="s">
        <v>209</v>
      </c>
      <c r="P55" s="154" t="s">
        <v>209</v>
      </c>
      <c r="Q55" s="154" t="s">
        <v>209</v>
      </c>
      <c r="R55" s="154" t="s">
        <v>209</v>
      </c>
      <c r="S55" s="154" t="s">
        <v>209</v>
      </c>
      <c r="T55" s="154" t="s">
        <v>209</v>
      </c>
    </row>
    <row r="56" spans="2:20" ht="20.25" customHeight="1">
      <c r="B56" s="151" t="s">
        <v>190</v>
      </c>
      <c r="C56" s="152" t="s">
        <v>209</v>
      </c>
      <c r="D56" s="152" t="s">
        <v>209</v>
      </c>
      <c r="E56" s="152" t="s">
        <v>209</v>
      </c>
      <c r="F56" s="152" t="s">
        <v>209</v>
      </c>
      <c r="G56" s="152" t="s">
        <v>209</v>
      </c>
      <c r="H56" s="152" t="s">
        <v>209</v>
      </c>
      <c r="I56" s="152" t="s">
        <v>209</v>
      </c>
      <c r="J56" s="152" t="s">
        <v>209</v>
      </c>
      <c r="K56" s="153">
        <v>27300</v>
      </c>
      <c r="L56" s="152" t="s">
        <v>209</v>
      </c>
      <c r="M56" s="152" t="s">
        <v>209</v>
      </c>
      <c r="N56" s="152" t="s">
        <v>209</v>
      </c>
      <c r="O56" s="152" t="s">
        <v>209</v>
      </c>
      <c r="P56" s="152" t="s">
        <v>209</v>
      </c>
      <c r="Q56" s="152" t="s">
        <v>209</v>
      </c>
      <c r="R56" s="152" t="s">
        <v>209</v>
      </c>
      <c r="S56" s="152" t="s">
        <v>209</v>
      </c>
      <c r="T56" s="152" t="s">
        <v>209</v>
      </c>
    </row>
    <row r="57" spans="2:20" ht="21.75" customHeight="1">
      <c r="B57" s="148" t="s">
        <v>191</v>
      </c>
      <c r="C57" s="154" t="s">
        <v>209</v>
      </c>
      <c r="D57" s="154" t="s">
        <v>209</v>
      </c>
      <c r="E57" s="154" t="s">
        <v>209</v>
      </c>
      <c r="F57" s="154" t="s">
        <v>209</v>
      </c>
      <c r="G57" s="154" t="s">
        <v>209</v>
      </c>
      <c r="H57" s="154" t="s">
        <v>209</v>
      </c>
      <c r="I57" s="154" t="s">
        <v>209</v>
      </c>
      <c r="J57" s="154" t="s">
        <v>209</v>
      </c>
      <c r="K57" s="154" t="s">
        <v>209</v>
      </c>
      <c r="L57" s="154" t="s">
        <v>209</v>
      </c>
      <c r="M57" s="154" t="s">
        <v>209</v>
      </c>
      <c r="N57" s="154" t="s">
        <v>209</v>
      </c>
      <c r="O57" s="154" t="s">
        <v>209</v>
      </c>
      <c r="P57" s="154" t="s">
        <v>209</v>
      </c>
      <c r="Q57" s="154" t="s">
        <v>209</v>
      </c>
      <c r="R57" s="154" t="s">
        <v>209</v>
      </c>
      <c r="S57" s="154" t="s">
        <v>209</v>
      </c>
      <c r="T57" s="154" t="s">
        <v>209</v>
      </c>
    </row>
    <row r="58" spans="2:20" ht="31.5" customHeight="1">
      <c r="B58" s="151" t="s">
        <v>192</v>
      </c>
      <c r="C58" s="152" t="s">
        <v>209</v>
      </c>
      <c r="D58" s="152" t="s">
        <v>209</v>
      </c>
      <c r="E58" s="152" t="s">
        <v>209</v>
      </c>
      <c r="F58" s="152" t="s">
        <v>209</v>
      </c>
      <c r="G58" s="152" t="s">
        <v>209</v>
      </c>
      <c r="H58" s="152" t="s">
        <v>209</v>
      </c>
      <c r="I58" s="152" t="s">
        <v>209</v>
      </c>
      <c r="J58" s="152" t="s">
        <v>209</v>
      </c>
      <c r="K58" s="153">
        <v>108550.33000000002</v>
      </c>
      <c r="L58" s="152" t="s">
        <v>209</v>
      </c>
      <c r="M58" s="152" t="s">
        <v>209</v>
      </c>
      <c r="N58" s="152" t="s">
        <v>209</v>
      </c>
      <c r="O58" s="152" t="s">
        <v>209</v>
      </c>
      <c r="P58" s="152" t="s">
        <v>209</v>
      </c>
      <c r="Q58" s="152" t="s">
        <v>209</v>
      </c>
      <c r="R58" s="152" t="s">
        <v>209</v>
      </c>
      <c r="S58" s="152" t="s">
        <v>209</v>
      </c>
      <c r="T58" s="152" t="s">
        <v>209</v>
      </c>
    </row>
    <row r="59" spans="2:20" ht="30.75" customHeight="1">
      <c r="B59" s="148" t="s">
        <v>193</v>
      </c>
      <c r="C59" s="150">
        <v>45837698.429999992</v>
      </c>
      <c r="D59" s="150">
        <v>4497761.68</v>
      </c>
      <c r="E59" s="150">
        <v>15614164.249999998</v>
      </c>
      <c r="F59" s="150">
        <v>2399876.6</v>
      </c>
      <c r="G59" s="150">
        <v>29106629.5</v>
      </c>
      <c r="H59" s="150">
        <v>1780114.6500000001</v>
      </c>
      <c r="I59" s="149" t="s">
        <v>209</v>
      </c>
      <c r="J59" s="150">
        <v>1782598.37</v>
      </c>
      <c r="K59" s="150">
        <v>7314756.4499999993</v>
      </c>
      <c r="L59" s="149" t="s">
        <v>209</v>
      </c>
      <c r="M59" s="150">
        <v>95172.160000000003</v>
      </c>
      <c r="N59" s="150">
        <v>601954.16</v>
      </c>
      <c r="O59" s="150">
        <v>203000</v>
      </c>
      <c r="P59" s="150">
        <v>254386.76</v>
      </c>
      <c r="Q59" s="150">
        <v>2175806.34</v>
      </c>
      <c r="R59" s="150">
        <v>892123.92</v>
      </c>
      <c r="S59" s="150">
        <v>491574.48</v>
      </c>
      <c r="T59" s="149" t="s">
        <v>209</v>
      </c>
    </row>
    <row r="60" spans="2:20" ht="19.5" customHeight="1">
      <c r="B60" s="151" t="s">
        <v>194</v>
      </c>
      <c r="C60" s="153">
        <v>45780330.579999991</v>
      </c>
      <c r="D60" s="153">
        <v>4488417.68</v>
      </c>
      <c r="E60" s="153">
        <v>10955634.219999999</v>
      </c>
      <c r="F60" s="153">
        <v>2295876.6</v>
      </c>
      <c r="G60" s="153">
        <v>29064109.5</v>
      </c>
      <c r="H60" s="153">
        <v>1780114.6500000001</v>
      </c>
      <c r="I60" s="152" t="s">
        <v>209</v>
      </c>
      <c r="J60" s="153">
        <v>1722959.5499999998</v>
      </c>
      <c r="K60" s="153">
        <v>4224953.0599999996</v>
      </c>
      <c r="L60" s="152" t="s">
        <v>209</v>
      </c>
      <c r="M60" s="153">
        <v>95172.160000000003</v>
      </c>
      <c r="N60" s="153">
        <v>601954.16</v>
      </c>
      <c r="O60" s="153">
        <v>7000</v>
      </c>
      <c r="P60" s="153">
        <v>254386.76</v>
      </c>
      <c r="Q60" s="153">
        <v>2175806.34</v>
      </c>
      <c r="R60" s="153">
        <v>892123.92</v>
      </c>
      <c r="S60" s="153">
        <v>491574.48</v>
      </c>
      <c r="T60" s="152" t="s">
        <v>209</v>
      </c>
    </row>
    <row r="61" spans="2:20" ht="21" customHeight="1">
      <c r="B61" s="148" t="s">
        <v>195</v>
      </c>
      <c r="C61" s="155">
        <v>2997.27</v>
      </c>
      <c r="D61" s="155">
        <v>9344</v>
      </c>
      <c r="E61" s="155">
        <v>118906.31</v>
      </c>
      <c r="F61" s="155">
        <v>4000</v>
      </c>
      <c r="G61" s="155">
        <v>30720</v>
      </c>
      <c r="H61" s="154" t="s">
        <v>209</v>
      </c>
      <c r="I61" s="154" t="s">
        <v>209</v>
      </c>
      <c r="J61" s="155">
        <v>57333.82</v>
      </c>
      <c r="K61" s="155">
        <v>436882.25</v>
      </c>
      <c r="L61" s="154" t="s">
        <v>209</v>
      </c>
      <c r="M61" s="154" t="s">
        <v>209</v>
      </c>
      <c r="N61" s="154" t="s">
        <v>209</v>
      </c>
      <c r="O61" s="154" t="s">
        <v>209</v>
      </c>
      <c r="P61" s="154" t="s">
        <v>209</v>
      </c>
      <c r="Q61" s="154" t="s">
        <v>209</v>
      </c>
      <c r="R61" s="154" t="s">
        <v>209</v>
      </c>
      <c r="S61" s="154" t="s">
        <v>209</v>
      </c>
      <c r="T61" s="154" t="s">
        <v>209</v>
      </c>
    </row>
    <row r="62" spans="2:20" ht="21.75" customHeight="1">
      <c r="B62" s="151" t="s">
        <v>196</v>
      </c>
      <c r="C62" s="153">
        <v>54370.58</v>
      </c>
      <c r="D62" s="152" t="s">
        <v>209</v>
      </c>
      <c r="E62" s="153">
        <v>4539623.72</v>
      </c>
      <c r="F62" s="152" t="s">
        <v>209</v>
      </c>
      <c r="G62" s="152" t="s">
        <v>209</v>
      </c>
      <c r="H62" s="152" t="s">
        <v>209</v>
      </c>
      <c r="I62" s="152" t="s">
        <v>209</v>
      </c>
      <c r="J62" s="153">
        <v>2305</v>
      </c>
      <c r="K62" s="153">
        <v>743707.64</v>
      </c>
      <c r="L62" s="152" t="s">
        <v>209</v>
      </c>
      <c r="M62" s="152" t="s">
        <v>209</v>
      </c>
      <c r="N62" s="152" t="s">
        <v>209</v>
      </c>
      <c r="O62" s="152" t="s">
        <v>209</v>
      </c>
      <c r="P62" s="152" t="s">
        <v>209</v>
      </c>
      <c r="Q62" s="152" t="s">
        <v>209</v>
      </c>
      <c r="R62" s="152" t="s">
        <v>209</v>
      </c>
      <c r="S62" s="152" t="s">
        <v>209</v>
      </c>
      <c r="T62" s="152" t="s">
        <v>209</v>
      </c>
    </row>
    <row r="63" spans="2:20" ht="20.25" customHeight="1">
      <c r="B63" s="148" t="s">
        <v>197</v>
      </c>
      <c r="C63" s="154" t="s">
        <v>209</v>
      </c>
      <c r="D63" s="154" t="s">
        <v>209</v>
      </c>
      <c r="E63" s="154" t="s">
        <v>209</v>
      </c>
      <c r="F63" s="154" t="s">
        <v>209</v>
      </c>
      <c r="G63" s="154" t="s">
        <v>209</v>
      </c>
      <c r="H63" s="154" t="s">
        <v>209</v>
      </c>
      <c r="I63" s="154" t="s">
        <v>209</v>
      </c>
      <c r="J63" s="154" t="s">
        <v>209</v>
      </c>
      <c r="K63" s="155">
        <v>29205.11</v>
      </c>
      <c r="L63" s="154" t="s">
        <v>209</v>
      </c>
      <c r="M63" s="154" t="s">
        <v>209</v>
      </c>
      <c r="N63" s="154" t="s">
        <v>209</v>
      </c>
      <c r="O63" s="154" t="s">
        <v>209</v>
      </c>
      <c r="P63" s="154" t="s">
        <v>209</v>
      </c>
      <c r="Q63" s="154" t="s">
        <v>209</v>
      </c>
      <c r="R63" s="154" t="s">
        <v>209</v>
      </c>
      <c r="S63" s="154" t="s">
        <v>209</v>
      </c>
      <c r="T63" s="154" t="s">
        <v>209</v>
      </c>
    </row>
    <row r="64" spans="2:20" ht="32.25" customHeight="1">
      <c r="B64" s="151" t="s">
        <v>198</v>
      </c>
      <c r="C64" s="152" t="s">
        <v>209</v>
      </c>
      <c r="D64" s="152" t="s">
        <v>209</v>
      </c>
      <c r="E64" s="152" t="s">
        <v>209</v>
      </c>
      <c r="F64" s="153">
        <v>100000</v>
      </c>
      <c r="G64" s="153">
        <v>11800</v>
      </c>
      <c r="H64" s="152" t="s">
        <v>209</v>
      </c>
      <c r="I64" s="152" t="s">
        <v>209</v>
      </c>
      <c r="J64" s="152" t="s">
        <v>209</v>
      </c>
      <c r="K64" s="153">
        <v>1880008.3900000001</v>
      </c>
      <c r="L64" s="152" t="s">
        <v>209</v>
      </c>
      <c r="M64" s="152" t="s">
        <v>209</v>
      </c>
      <c r="N64" s="152" t="s">
        <v>209</v>
      </c>
      <c r="O64" s="153">
        <v>196000</v>
      </c>
      <c r="P64" s="152" t="s">
        <v>209</v>
      </c>
      <c r="Q64" s="152" t="s">
        <v>209</v>
      </c>
      <c r="R64" s="152" t="s">
        <v>209</v>
      </c>
      <c r="S64" s="152" t="s">
        <v>209</v>
      </c>
      <c r="T64" s="152" t="s">
        <v>209</v>
      </c>
    </row>
    <row r="65" spans="2:20" ht="33" customHeight="1">
      <c r="B65" s="148" t="s">
        <v>199</v>
      </c>
      <c r="C65" s="154" t="s">
        <v>209</v>
      </c>
      <c r="D65" s="154" t="s">
        <v>209</v>
      </c>
      <c r="E65" s="154" t="s">
        <v>209</v>
      </c>
      <c r="F65" s="154" t="s">
        <v>209</v>
      </c>
      <c r="G65" s="154" t="s">
        <v>209</v>
      </c>
      <c r="H65" s="154" t="s">
        <v>209</v>
      </c>
      <c r="I65" s="154" t="s">
        <v>209</v>
      </c>
      <c r="J65" s="154" t="s">
        <v>209</v>
      </c>
      <c r="K65" s="154" t="s">
        <v>209</v>
      </c>
      <c r="L65" s="154" t="s">
        <v>209</v>
      </c>
      <c r="M65" s="154" t="s">
        <v>209</v>
      </c>
      <c r="N65" s="154" t="s">
        <v>209</v>
      </c>
      <c r="O65" s="154" t="s">
        <v>209</v>
      </c>
      <c r="P65" s="154" t="s">
        <v>209</v>
      </c>
      <c r="Q65" s="154" t="s">
        <v>209</v>
      </c>
      <c r="R65" s="154" t="s">
        <v>209</v>
      </c>
      <c r="S65" s="154" t="s">
        <v>209</v>
      </c>
      <c r="T65" s="154" t="s">
        <v>209</v>
      </c>
    </row>
    <row r="66" spans="2:20" ht="21" customHeight="1">
      <c r="B66" s="158" t="s">
        <v>3</v>
      </c>
      <c r="C66" s="159">
        <f>C59+C50+C28+C21+C14</f>
        <v>46340204.109999992</v>
      </c>
      <c r="D66" s="159">
        <f>D9+D14+D21+D28+D35+D40+D45+D50+D59</f>
        <v>4881751.2299999995</v>
      </c>
      <c r="E66" s="159">
        <f t="shared" ref="E66" si="0">E9+E14+E21+E28+E35+E40+E45+E50+E59</f>
        <v>18280603.68</v>
      </c>
      <c r="F66" s="159">
        <f>F59+F40+F35+F28+F21+F14+F9</f>
        <v>2807760.2800000003</v>
      </c>
      <c r="G66" s="159">
        <f>G59+G50+G28+G21+G14+G9</f>
        <v>32603967.749999996</v>
      </c>
      <c r="H66" s="159">
        <f>H59+H21</f>
        <v>1786476.2300000002</v>
      </c>
      <c r="I66" s="159"/>
      <c r="J66" s="159">
        <f>J59+J28+J21+J14+J9</f>
        <v>7163379.8499999996</v>
      </c>
      <c r="K66" s="159">
        <f>K59+K50+K40+K28+K21+K14+K9</f>
        <v>19230968.870000001</v>
      </c>
      <c r="L66" s="159"/>
      <c r="M66" s="159">
        <f>M59+M28+M21+M14</f>
        <v>35816132.32</v>
      </c>
      <c r="N66" s="159">
        <f>N59+N21</f>
        <v>1155747.31</v>
      </c>
      <c r="O66" s="159">
        <f>O59+O21+O14</f>
        <v>1211381.19</v>
      </c>
      <c r="P66" s="159">
        <f>P14+P21+P59</f>
        <v>5058215.91</v>
      </c>
      <c r="Q66" s="159">
        <f>Q59+Q14</f>
        <v>2421517.08</v>
      </c>
      <c r="R66" s="159">
        <f>R59+R14</f>
        <v>942573.92</v>
      </c>
      <c r="S66" s="159">
        <f>S59+S14</f>
        <v>1906396.78</v>
      </c>
      <c r="T66" s="159"/>
    </row>
    <row r="68" spans="2:20">
      <c r="C68" s="47"/>
      <c r="D68" s="46"/>
    </row>
    <row r="69" spans="2:20">
      <c r="F69" s="46"/>
    </row>
  </sheetData>
  <mergeCells count="7">
    <mergeCell ref="H2:M2"/>
    <mergeCell ref="J6:O6"/>
    <mergeCell ref="P6:T6"/>
    <mergeCell ref="C6:I6"/>
    <mergeCell ref="B7:B8"/>
    <mergeCell ref="H3:M3"/>
    <mergeCell ref="H4:M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Datos Generales</vt:lpstr>
      <vt:lpstr>Residuos No Peligrosos</vt:lpstr>
      <vt:lpstr>Residuos Peligrosos </vt:lpstr>
      <vt:lpstr>Recurso Agua</vt:lpstr>
      <vt:lpstr>Emision deGases</vt:lpstr>
      <vt:lpstr>Combustibles</vt:lpstr>
      <vt:lpstr>Ingresos</vt:lpstr>
      <vt:lpstr>Gastos</vt:lpstr>
      <vt:lpstr>Huella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dvillota</dc:creator>
  <cp:lastModifiedBy>parias</cp:lastModifiedBy>
  <dcterms:created xsi:type="dcterms:W3CDTF">2013-11-19T17:12:08Z</dcterms:created>
  <dcterms:modified xsi:type="dcterms:W3CDTF">2013-12-27T21:49:43Z</dcterms:modified>
</cp:coreProperties>
</file>